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329" i="1"/>
  <c r="G329"/>
  <c r="F329"/>
  <c r="E329"/>
  <c r="D329"/>
  <c r="C329"/>
  <c r="C331" s="1"/>
  <c r="H321"/>
  <c r="G321"/>
  <c r="F321"/>
  <c r="E321"/>
  <c r="D321"/>
  <c r="H312"/>
  <c r="G312"/>
  <c r="F312"/>
  <c r="E312"/>
  <c r="D312"/>
  <c r="H309"/>
  <c r="H331" s="1"/>
  <c r="G309"/>
  <c r="F309"/>
  <c r="F331" s="1"/>
  <c r="E309"/>
  <c r="D309"/>
  <c r="D331" s="1"/>
  <c r="C299"/>
  <c r="H297"/>
  <c r="G297"/>
  <c r="F297"/>
  <c r="E297"/>
  <c r="D297"/>
  <c r="H290"/>
  <c r="G290"/>
  <c r="F290"/>
  <c r="E290"/>
  <c r="D290"/>
  <c r="H282"/>
  <c r="H299" s="1"/>
  <c r="G282"/>
  <c r="F282"/>
  <c r="F299" s="1"/>
  <c r="E282"/>
  <c r="D282"/>
  <c r="D299" s="1"/>
  <c r="H279"/>
  <c r="G279"/>
  <c r="G299" s="1"/>
  <c r="F279"/>
  <c r="E279"/>
  <c r="E299" s="1"/>
  <c r="D279"/>
  <c r="H268"/>
  <c r="G268"/>
  <c r="F268"/>
  <c r="E268"/>
  <c r="D268"/>
  <c r="C268"/>
  <c r="C270" s="1"/>
  <c r="H260"/>
  <c r="G260"/>
  <c r="F260"/>
  <c r="E260"/>
  <c r="D260"/>
  <c r="H252"/>
  <c r="G252"/>
  <c r="F252"/>
  <c r="E252"/>
  <c r="D252"/>
  <c r="H249"/>
  <c r="H270" s="1"/>
  <c r="G249"/>
  <c r="F249"/>
  <c r="F270" s="1"/>
  <c r="E249"/>
  <c r="D249"/>
  <c r="D270" s="1"/>
  <c r="C238"/>
  <c r="H236"/>
  <c r="G236"/>
  <c r="F236"/>
  <c r="E236"/>
  <c r="D236"/>
  <c r="H229"/>
  <c r="G229"/>
  <c r="F229"/>
  <c r="E229"/>
  <c r="D229"/>
  <c r="H221"/>
  <c r="G221"/>
  <c r="F221"/>
  <c r="E221"/>
  <c r="D221"/>
  <c r="H218"/>
  <c r="G218"/>
  <c r="F218"/>
  <c r="E218"/>
  <c r="D218"/>
  <c r="H206"/>
  <c r="G206"/>
  <c r="F206"/>
  <c r="E206"/>
  <c r="D206"/>
  <c r="G200"/>
  <c r="F200"/>
  <c r="E200"/>
  <c r="D200"/>
  <c r="C200"/>
  <c r="C208" s="1"/>
  <c r="H196"/>
  <c r="H200" s="1"/>
  <c r="H191"/>
  <c r="G191"/>
  <c r="F191"/>
  <c r="E191"/>
  <c r="D191"/>
  <c r="H188"/>
  <c r="G188"/>
  <c r="F188"/>
  <c r="E188"/>
  <c r="D188"/>
  <c r="C178"/>
  <c r="H176"/>
  <c r="G176"/>
  <c r="F176"/>
  <c r="E176"/>
  <c r="D176"/>
  <c r="H169"/>
  <c r="G169"/>
  <c r="F169"/>
  <c r="E169"/>
  <c r="D169"/>
  <c r="H160"/>
  <c r="G160"/>
  <c r="F160"/>
  <c r="E160"/>
  <c r="E178" s="1"/>
  <c r="D160"/>
  <c r="H157"/>
  <c r="H178" s="1"/>
  <c r="G157"/>
  <c r="F157"/>
  <c r="F178" s="1"/>
  <c r="E157"/>
  <c r="D157"/>
  <c r="D178" s="1"/>
  <c r="H145"/>
  <c r="G145"/>
  <c r="F145"/>
  <c r="E145"/>
  <c r="D145"/>
  <c r="C145"/>
  <c r="C147" s="1"/>
  <c r="H138"/>
  <c r="G138"/>
  <c r="G147" s="1"/>
  <c r="F138"/>
  <c r="E138"/>
  <c r="E147" s="1"/>
  <c r="D138"/>
  <c r="H130"/>
  <c r="G130"/>
  <c r="F130"/>
  <c r="E130"/>
  <c r="D130"/>
  <c r="C130"/>
  <c r="H127"/>
  <c r="H147" s="1"/>
  <c r="G127"/>
  <c r="F127"/>
  <c r="F147" s="1"/>
  <c r="E127"/>
  <c r="D127"/>
  <c r="D147" s="1"/>
  <c r="C117"/>
  <c r="H115"/>
  <c r="G115"/>
  <c r="F115"/>
  <c r="E115"/>
  <c r="D115"/>
  <c r="H109"/>
  <c r="G109"/>
  <c r="F109"/>
  <c r="E109"/>
  <c r="D109"/>
  <c r="H100"/>
  <c r="G100"/>
  <c r="F100"/>
  <c r="E100"/>
  <c r="D100"/>
  <c r="H97"/>
  <c r="G97"/>
  <c r="F97"/>
  <c r="E97"/>
  <c r="D97"/>
  <c r="H84"/>
  <c r="G84"/>
  <c r="F84"/>
  <c r="E84"/>
  <c r="D84"/>
  <c r="C84"/>
  <c r="C86" s="1"/>
  <c r="H77"/>
  <c r="G77"/>
  <c r="F77"/>
  <c r="E77"/>
  <c r="D77"/>
  <c r="H68"/>
  <c r="G68"/>
  <c r="F68"/>
  <c r="E68"/>
  <c r="D68"/>
  <c r="H65"/>
  <c r="H86" s="1"/>
  <c r="G65"/>
  <c r="F65"/>
  <c r="F86" s="1"/>
  <c r="E65"/>
  <c r="D65"/>
  <c r="D86" s="1"/>
  <c r="H52"/>
  <c r="G52"/>
  <c r="F52"/>
  <c r="E52"/>
  <c r="D52"/>
  <c r="H47"/>
  <c r="G47"/>
  <c r="F47"/>
  <c r="E47"/>
  <c r="D47"/>
  <c r="C47"/>
  <c r="H39"/>
  <c r="G39"/>
  <c r="F39"/>
  <c r="E39"/>
  <c r="D39"/>
  <c r="C39"/>
  <c r="C54" s="1"/>
  <c r="H36"/>
  <c r="G36"/>
  <c r="F36"/>
  <c r="E36"/>
  <c r="D36"/>
  <c r="G178" l="1"/>
  <c r="E54"/>
  <c r="G54"/>
  <c r="C333"/>
  <c r="C334" s="1"/>
  <c r="D54"/>
  <c r="F54"/>
  <c r="H54"/>
  <c r="E86"/>
  <c r="G86"/>
  <c r="D117"/>
  <c r="F117"/>
  <c r="H117"/>
  <c r="E117"/>
  <c r="G117"/>
  <c r="D208"/>
  <c r="F208"/>
  <c r="F333" s="1"/>
  <c r="F334" s="1"/>
  <c r="H208"/>
  <c r="E208"/>
  <c r="G208"/>
  <c r="D238"/>
  <c r="F238"/>
  <c r="H238"/>
  <c r="E238"/>
  <c r="G238"/>
  <c r="E270"/>
  <c r="G270"/>
  <c r="E331"/>
  <c r="G331"/>
  <c r="H333" l="1"/>
  <c r="H334" s="1"/>
  <c r="D333"/>
  <c r="D334" s="1"/>
  <c r="E333"/>
  <c r="E334" s="1"/>
  <c r="G333"/>
  <c r="G334" s="1"/>
</calcChain>
</file>

<file path=xl/sharedStrings.xml><?xml version="1.0" encoding="utf-8"?>
<sst xmlns="http://schemas.openxmlformats.org/spreadsheetml/2006/main" count="425" uniqueCount="162">
  <si>
    <t>Утверждаю</t>
  </si>
  <si>
    <t>Согласовано</t>
  </si>
  <si>
    <t>Директор департамента образования</t>
  </si>
  <si>
    <t xml:space="preserve">   №_____»</t>
  </si>
  <si>
    <t>_________________________________</t>
  </si>
  <si>
    <t xml:space="preserve">__________________В.П. Радченко </t>
  </si>
  <si>
    <t>«_____»_____________________2023г.</t>
  </si>
  <si>
    <t>«_____»___________________2023г.</t>
  </si>
  <si>
    <t>Примерное 10-ти дневное меню</t>
  </si>
  <si>
    <t>для организации питания детей</t>
  </si>
  <si>
    <t>города Нижнего Новгорода</t>
  </si>
  <si>
    <t>с 12-ти часовым пребыванием</t>
  </si>
  <si>
    <t>Первый день</t>
  </si>
  <si>
    <t>№ рецептуры по Сборнику рецептур блюд 2014 года</t>
  </si>
  <si>
    <t>Наименование блюд</t>
  </si>
  <si>
    <t>Выход
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</si>
  <si>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</si>
  <si>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</si>
  <si>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</si>
  <si>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</si>
  <si>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</si>
  <si>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Витамин С</t>
  </si>
  <si>
    <t>Завтрак</t>
  </si>
  <si>
    <t>Каша молочная овсяная («Геркулес») жидкая с маслом</t>
  </si>
  <si>
    <t>200/5</t>
  </si>
  <si>
    <t>Яйцо вареное</t>
  </si>
  <si>
    <t>1 шт</t>
  </si>
  <si>
    <t>Чай с молоком</t>
  </si>
  <si>
    <t>Батон</t>
  </si>
  <si>
    <t>Итого</t>
  </si>
  <si>
    <t>2-й завтрак</t>
  </si>
  <si>
    <t>Кисломолочный напиток «Снежок»</t>
  </si>
  <si>
    <t>Обед</t>
  </si>
  <si>
    <t>Салат из свёклы с огурцами солёными</t>
  </si>
  <si>
    <t>Щи из свежей капусты с картофелем на мясном бульоне</t>
  </si>
  <si>
    <t>Жаркое по-домашнему (говядина 1 сорт)</t>
  </si>
  <si>
    <t>Компот из сухофруктов</t>
  </si>
  <si>
    <t>Хлеб ржаной</t>
  </si>
  <si>
    <t>Уплотнённый полдник</t>
  </si>
  <si>
    <t>Оладьи со сгущённым молоком</t>
  </si>
  <si>
    <t>120/30</t>
  </si>
  <si>
    <t>Молоко витаминизированное</t>
  </si>
  <si>
    <t>Фрукты свежие (яблоки)</t>
  </si>
  <si>
    <t>ВСЕГО</t>
  </si>
  <si>
    <t>Второй день</t>
  </si>
  <si>
    <t>Бутерброд с сыром</t>
  </si>
  <si>
    <t>15/5/25</t>
  </si>
  <si>
    <t>Каша молочная рисовая жидкая с маслом</t>
  </si>
  <si>
    <t>Какао с молоком</t>
  </si>
  <si>
    <t>Биолакт</t>
  </si>
  <si>
    <t>Винегрет овощной</t>
  </si>
  <si>
    <t>Суп картофельный с вермишелью с мясными фрикадельками (фарш домашний)</t>
  </si>
  <si>
    <t>20/200</t>
  </si>
  <si>
    <t>276/2015</t>
  </si>
  <si>
    <t>Рулет мясной с яйцом (фарш домашний)</t>
  </si>
  <si>
    <t>199/2015</t>
  </si>
  <si>
    <t>Пюре гороховое</t>
  </si>
  <si>
    <t>ТТК № 243</t>
  </si>
  <si>
    <t>Кисель плодово-ягодный витаминизированный</t>
  </si>
  <si>
    <t>Рыба запечённая в сметанном соусе (горбуша)</t>
  </si>
  <si>
    <t>Картофель отварной</t>
  </si>
  <si>
    <t>71/2015</t>
  </si>
  <si>
    <t>Помидоры свежие (доп. гарнир)</t>
  </si>
  <si>
    <t>Сок фруктовый</t>
  </si>
  <si>
    <t>-</t>
  </si>
  <si>
    <t>Фрукты свежие (бананы)</t>
  </si>
  <si>
    <t>Третий день</t>
  </si>
  <si>
    <t>Бутерброд с маслом</t>
  </si>
  <si>
    <t>10/25</t>
  </si>
  <si>
    <t xml:space="preserve">Омлет натуральный </t>
  </si>
  <si>
    <t>306/2015</t>
  </si>
  <si>
    <t>Горошек зелёный консервированный</t>
  </si>
  <si>
    <t>Кофейный напиток витаминизированный с молоком</t>
  </si>
  <si>
    <t>Ряженка с сахарным сиропом</t>
  </si>
  <si>
    <t>100/10</t>
  </si>
  <si>
    <t>Салат из свеклы с сыром</t>
  </si>
  <si>
    <t>Рассольник Ленинградский со сметаной</t>
  </si>
  <si>
    <t>271/2015</t>
  </si>
  <si>
    <t>Котлеты домашние (фарш домашний)</t>
  </si>
  <si>
    <t>Рагу из овощей</t>
  </si>
  <si>
    <t>Запеканка морковная с творогом со сгущённым молоком</t>
  </si>
  <si>
    <t>150/25</t>
  </si>
  <si>
    <t>Сдоба обыкновенная</t>
  </si>
  <si>
    <t>Фрукты свежие (груши)</t>
  </si>
  <si>
    <t>Чай с лимоном</t>
  </si>
  <si>
    <t>180/7</t>
  </si>
  <si>
    <t>Четвертый день</t>
  </si>
  <si>
    <t xml:space="preserve">                      Пищевые вещества</t>
  </si>
  <si>
    <t>Бутерброд с джемом</t>
  </si>
  <si>
    <t>20/5/25</t>
  </si>
  <si>
    <t>ТТК 147</t>
  </si>
  <si>
    <t>Каша молочная «Дружба» жидкая с маслом</t>
  </si>
  <si>
    <t>Йогурт питьевой</t>
  </si>
  <si>
    <t>Салат из картофеля с зелёным горошком</t>
  </si>
  <si>
    <t>Борщ со свежей капустой и картофелем на мясном бульоне, со  сметаной</t>
  </si>
  <si>
    <t>Макаронник с мясом (говядина 1 сорт)</t>
  </si>
  <si>
    <t>ТТК 206</t>
  </si>
  <si>
    <t>Компот из ягод замороженных</t>
  </si>
  <si>
    <t>Биточки рыбные запечённые (треска)</t>
  </si>
  <si>
    <t>Пюре картофельное</t>
  </si>
  <si>
    <t>ТТК 275</t>
  </si>
  <si>
    <t xml:space="preserve">Капуста квашеная с маслом растительным, сахаром </t>
  </si>
  <si>
    <t>Пятый день</t>
  </si>
  <si>
    <t xml:space="preserve">                        Пищевые вещества</t>
  </si>
  <si>
    <t>Запеканка из творога со сгущённым молоком</t>
  </si>
  <si>
    <t>Суп картофельный с рыбными фрикадельками (треска)</t>
  </si>
  <si>
    <t>25/200</t>
  </si>
  <si>
    <t>Котлета рубленная из цыплят (цыплята)</t>
  </si>
  <si>
    <t>Пюре из овощей</t>
  </si>
  <si>
    <t>Огурцы свежие (доп. гарнир)</t>
  </si>
  <si>
    <t>Голубцы ленивые (фарш домашний)</t>
  </si>
  <si>
    <t>Вафли</t>
  </si>
  <si>
    <t>Шестой день</t>
  </si>
  <si>
    <t>Каша молочная манная жидкая с маслом</t>
  </si>
  <si>
    <t>Салат из свеклы с яблоками</t>
  </si>
  <si>
    <t>Суп картофельный с горохом на мясном бульоне</t>
  </si>
  <si>
    <t>Гуляш из отварного мяса (говядина 1сорт)</t>
  </si>
  <si>
    <t>Рожки отварные</t>
  </si>
  <si>
    <t>Запеканка рисовая с творогом  с джемом</t>
  </si>
  <si>
    <t>150/30</t>
  </si>
  <si>
    <t>ТТК 22</t>
  </si>
  <si>
    <t>Плюшка Московская</t>
  </si>
  <si>
    <t>Седьмой день</t>
  </si>
  <si>
    <t xml:space="preserve">                       Пищевые вещества</t>
  </si>
  <si>
    <t>Борщ со свежей капустой и картофелем, со  сметаной</t>
  </si>
  <si>
    <t>Запеканка картофельная с печенью</t>
  </si>
  <si>
    <t>ТТК 534</t>
  </si>
  <si>
    <t>Капуста тушёная с мясом</t>
  </si>
  <si>
    <t>Пирожок печёный сдобный с яблоками</t>
  </si>
  <si>
    <t>Восьмой день</t>
  </si>
  <si>
    <t>ТТК 536</t>
  </si>
  <si>
    <t>Вермишель молочная</t>
  </si>
  <si>
    <t>Салат из свёклы с зеленым горошком</t>
  </si>
  <si>
    <t>Бульон куриный с гренками</t>
  </si>
  <si>
    <t>200/25</t>
  </si>
  <si>
    <t>Цыплята, тушеные в соусе с овощами</t>
  </si>
  <si>
    <t>Шницель рыбный натуральный (треска)</t>
  </si>
  <si>
    <t>Капуста квашеная с маслом растительным, сахаром</t>
  </si>
  <si>
    <t>Печенье</t>
  </si>
  <si>
    <t>Девятый день</t>
  </si>
  <si>
    <t>Сырники из творога со сгущенным молоком</t>
  </si>
  <si>
    <t>Кефир с сахарным сиропом</t>
  </si>
  <si>
    <t>Салат из картофеля с соленым огурцом</t>
  </si>
  <si>
    <t xml:space="preserve">Щи из свежей капусты с картофелем </t>
  </si>
  <si>
    <t>ТТК 274</t>
  </si>
  <si>
    <t>Ёжики "Аппетитные" (фарш домашний)</t>
  </si>
  <si>
    <t>100/50</t>
  </si>
  <si>
    <t>Десятый день</t>
  </si>
  <si>
    <t>Каша молочная пшённая жидкая с маслом</t>
  </si>
  <si>
    <t>Суп картофельный с клецками</t>
  </si>
  <si>
    <t>Тефтели мясные (фарш домашний)</t>
  </si>
  <si>
    <t>80/40</t>
  </si>
  <si>
    <t>Каша гречневая рассыпчатая</t>
  </si>
  <si>
    <t>Рыба запечённая в омлете (горбуша)</t>
  </si>
  <si>
    <t>Общее</t>
  </si>
  <si>
    <t>среднее в день</t>
  </si>
  <si>
    <r>
      <rPr>
        <sz val="12"/>
        <rFont val="Times New Roman"/>
        <family val="1"/>
        <charset val="1"/>
      </rPr>
      <t xml:space="preserve"> * </t>
    </r>
    <r>
      <rPr>
        <sz val="10"/>
        <rFont val="Times New Roman"/>
        <family val="1"/>
        <charset val="204"/>
      </rPr>
      <t>Овощи свежие на доп. гарнир с апреля по октябрь. С ноября по март замена на консервированные овощи.</t>
    </r>
  </si>
  <si>
    <t xml:space="preserve"> Начальник производственно-технологического отдела МБУ «Дирекция по организации питания»  Решетникова Н.В.</t>
  </si>
  <si>
    <t xml:space="preserve">администрацииг. Нижнего Новгорода </t>
  </si>
  <si>
    <t>Заведующий М__ДОУ «Детский сад</t>
  </si>
  <si>
    <t>3-7 лет</t>
  </si>
  <si>
    <t xml:space="preserve">  в дошкольных образовательных учреждениях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</si>
</sst>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  <family val="2"/>
      <charset val="204"/>
    </font>
    <font>
      <sz val="1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readingOrder="1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MK336"/>
  <sheetViews>
    <sheetView tabSelected="1" zoomScaleNormal="100" zoomScaleSheetLayoutView="100" zoomScalePageLayoutView="90" workbookViewId="0">
      <selection activeCell="B10" sqref="B10:G10"/>
    </sheetView>
  </sheetViews>
  <sheetFormatPr defaultRowHeight="12.75"/>
  <cols>
    <col min="1" max="1" width="12.28515625" style="1" customWidth="1"/>
    <col min="2" max="2" width="56" style="2" customWidth="1"/>
    <col min="3" max="3" width="11.5703125" style="3"/>
    <col min="4" max="6" width="11.5703125" style="4"/>
    <col min="7" max="7" width="11.5703125" style="5"/>
    <col min="8" max="8" width="11.5703125" style="4"/>
    <col min="9" max="1025" width="11.5703125" style="1"/>
  </cols>
  <sheetData>
    <row r="3" spans="2:8">
      <c r="C3" s="1"/>
    </row>
    <row r="4" spans="2:8" ht="18.75">
      <c r="B4" s="6" t="s">
        <v>0</v>
      </c>
      <c r="C4" s="7"/>
      <c r="D4" s="75" t="s">
        <v>1</v>
      </c>
      <c r="E4" s="75"/>
      <c r="F4" s="75"/>
      <c r="G4" s="75"/>
    </row>
    <row r="5" spans="2:8" ht="18.75">
      <c r="B5" s="6" t="s">
        <v>159</v>
      </c>
      <c r="C5" s="7"/>
      <c r="D5" s="77" t="s">
        <v>2</v>
      </c>
      <c r="E5" s="77"/>
      <c r="F5" s="77"/>
      <c r="G5" s="77"/>
      <c r="H5" s="78"/>
    </row>
    <row r="6" spans="2:8" ht="18.75">
      <c r="B6" s="8" t="s">
        <v>3</v>
      </c>
      <c r="C6" s="7"/>
      <c r="D6" s="77" t="s">
        <v>158</v>
      </c>
      <c r="E6" s="77"/>
      <c r="F6" s="77"/>
      <c r="G6" s="77"/>
      <c r="H6" s="79"/>
    </row>
    <row r="7" spans="2:8" ht="18.75">
      <c r="B7" s="6" t="s">
        <v>4</v>
      </c>
      <c r="C7" s="7"/>
      <c r="D7" s="75" t="s">
        <v>5</v>
      </c>
      <c r="E7" s="75"/>
      <c r="F7" s="75"/>
      <c r="G7" s="75"/>
    </row>
    <row r="8" spans="2:8" ht="18.75">
      <c r="B8" s="6" t="s">
        <v>6</v>
      </c>
      <c r="C8" s="7"/>
      <c r="D8" s="75" t="s">
        <v>7</v>
      </c>
      <c r="E8" s="75"/>
      <c r="F8" s="75"/>
      <c r="G8" s="75"/>
    </row>
    <row r="9" spans="2:8" ht="15">
      <c r="B9" s="9"/>
      <c r="C9" s="10"/>
      <c r="D9" s="11"/>
      <c r="E9" s="11"/>
      <c r="F9" s="11"/>
      <c r="G9" s="12"/>
    </row>
    <row r="10" spans="2:8" ht="15">
      <c r="B10" s="9"/>
      <c r="C10" s="10"/>
      <c r="D10" s="11"/>
      <c r="E10" s="11"/>
      <c r="F10" s="11"/>
      <c r="G10" s="12"/>
    </row>
    <row r="11" spans="2:8" ht="15">
      <c r="B11" s="9"/>
      <c r="C11" s="10"/>
      <c r="D11" s="11"/>
      <c r="E11" s="11"/>
      <c r="F11" s="11"/>
      <c r="G11" s="12"/>
    </row>
    <row r="12" spans="2:8" ht="24.4" customHeight="1">
      <c r="B12" s="73" t="s">
        <v>8</v>
      </c>
      <c r="C12" s="73"/>
      <c r="D12" s="73"/>
      <c r="E12" s="73"/>
      <c r="F12" s="73"/>
      <c r="G12" s="73"/>
    </row>
    <row r="13" spans="2:8" ht="24.4" customHeight="1">
      <c r="B13" s="73" t="s">
        <v>9</v>
      </c>
      <c r="C13" s="73"/>
      <c r="D13" s="73"/>
      <c r="E13" s="73"/>
      <c r="F13" s="73"/>
      <c r="G13" s="73"/>
    </row>
    <row r="14" spans="2:8" ht="24.4" customHeight="1">
      <c r="B14" s="73" t="s">
        <v>160</v>
      </c>
      <c r="C14" s="73"/>
      <c r="D14" s="73"/>
      <c r="E14" s="73"/>
      <c r="F14" s="73"/>
      <c r="G14" s="73"/>
    </row>
    <row r="15" spans="2:8" ht="24.4" customHeight="1">
      <c r="B15" s="73" t="s">
        <v>161</v>
      </c>
      <c r="C15" s="73"/>
      <c r="D15" s="73"/>
      <c r="E15" s="73"/>
      <c r="F15" s="73"/>
      <c r="G15" s="73"/>
    </row>
    <row r="16" spans="2:8" ht="24.4" customHeight="1">
      <c r="B16" s="73" t="s">
        <v>10</v>
      </c>
      <c r="C16" s="73"/>
      <c r="D16" s="73"/>
      <c r="E16" s="73"/>
      <c r="F16" s="73"/>
      <c r="G16" s="73"/>
    </row>
    <row r="17" spans="1:8" ht="24.4" customHeight="1">
      <c r="B17" s="73" t="s">
        <v>11</v>
      </c>
      <c r="C17" s="73"/>
      <c r="D17" s="73"/>
      <c r="E17" s="73"/>
      <c r="F17" s="73"/>
      <c r="G17" s="73"/>
    </row>
    <row r="18" spans="1:8" ht="12.75" customHeight="1">
      <c r="B18" s="74"/>
      <c r="C18" s="74"/>
      <c r="D18" s="74"/>
      <c r="E18" s="74"/>
      <c r="F18" s="74"/>
      <c r="G18" s="74"/>
    </row>
    <row r="19" spans="1:8">
      <c r="B19" s="80"/>
      <c r="C19" s="81"/>
      <c r="D19" s="76"/>
      <c r="E19" s="76"/>
      <c r="F19" s="76"/>
      <c r="G19" s="82"/>
    </row>
    <row r="26" spans="1:8" ht="12.75" customHeight="1">
      <c r="A26" s="67" t="s">
        <v>12</v>
      </c>
      <c r="B26" s="67"/>
      <c r="C26" s="67"/>
      <c r="D26" s="67"/>
      <c r="E26" s="67"/>
      <c r="F26" s="67"/>
      <c r="G26" s="67"/>
      <c r="H26" s="67"/>
    </row>
    <row r="27" spans="1:8">
      <c r="A27" s="67"/>
      <c r="B27" s="67"/>
      <c r="C27" s="67"/>
      <c r="D27" s="67"/>
      <c r="E27" s="67"/>
      <c r="F27" s="67"/>
      <c r="G27" s="67"/>
      <c r="H27" s="67"/>
    </row>
    <row r="28" spans="1:8" ht="12.75" customHeight="1">
      <c r="A28" s="68" t="s">
        <v>13</v>
      </c>
      <c r="B28" s="68" t="s">
        <v>14</v>
      </c>
      <c r="C28" s="69" t="s">
        <v>15</v>
      </c>
      <c r="D28" s="70" t="s">
        <v>16</v>
      </c>
      <c r="E28" s="70"/>
      <c r="F28" s="70"/>
      <c r="G28" s="70"/>
      <c r="H28" s="70"/>
    </row>
    <row r="29" spans="1:8" ht="12.75" customHeight="1">
      <c r="A29" s="68"/>
      <c r="B29" s="68"/>
      <c r="C29" s="69"/>
      <c r="D29" s="70" t="s">
        <v>17</v>
      </c>
      <c r="E29" s="70" t="s">
        <v>18</v>
      </c>
      <c r="F29" s="70" t="s">
        <v>19</v>
      </c>
      <c r="G29" s="71" t="s">
        <v>20</v>
      </c>
      <c r="H29" s="70" t="s">
        <v>21</v>
      </c>
    </row>
    <row r="30" spans="1:8" ht="22.5" customHeight="1">
      <c r="A30" s="68"/>
      <c r="B30" s="68"/>
      <c r="C30" s="69"/>
      <c r="D30" s="70"/>
      <c r="E30" s="70"/>
      <c r="F30" s="70"/>
      <c r="G30" s="71"/>
      <c r="H30" s="70"/>
    </row>
    <row r="31" spans="1:8" ht="15.75">
      <c r="A31" s="13"/>
      <c r="B31" s="14" t="s">
        <v>22</v>
      </c>
      <c r="C31" s="15"/>
      <c r="D31" s="16"/>
      <c r="E31" s="16"/>
      <c r="F31" s="16"/>
      <c r="G31" s="17"/>
      <c r="H31" s="16"/>
    </row>
    <row r="32" spans="1:8" ht="15.75">
      <c r="A32" s="13">
        <v>185</v>
      </c>
      <c r="B32" s="18" t="s">
        <v>23</v>
      </c>
      <c r="C32" s="15" t="s">
        <v>24</v>
      </c>
      <c r="D32" s="16">
        <v>3.75</v>
      </c>
      <c r="E32" s="16">
        <v>5.48</v>
      </c>
      <c r="F32" s="16">
        <v>18.03</v>
      </c>
      <c r="G32" s="17">
        <v>137</v>
      </c>
      <c r="H32" s="16">
        <v>0</v>
      </c>
    </row>
    <row r="33" spans="1:8" ht="15.75">
      <c r="A33" s="19">
        <v>213</v>
      </c>
      <c r="B33" s="20" t="s">
        <v>25</v>
      </c>
      <c r="C33" s="21" t="s">
        <v>26</v>
      </c>
      <c r="D33" s="22">
        <v>6.35</v>
      </c>
      <c r="E33" s="22">
        <v>5.75</v>
      </c>
      <c r="F33" s="23">
        <v>0.35</v>
      </c>
      <c r="G33" s="24">
        <v>79</v>
      </c>
      <c r="H33" s="22">
        <v>0</v>
      </c>
    </row>
    <row r="34" spans="1:8" ht="16.5" customHeight="1">
      <c r="A34" s="13">
        <v>394</v>
      </c>
      <c r="B34" s="18" t="s">
        <v>27</v>
      </c>
      <c r="C34" s="15">
        <v>180</v>
      </c>
      <c r="D34" s="16">
        <v>2.67</v>
      </c>
      <c r="E34" s="16">
        <v>2.34</v>
      </c>
      <c r="F34" s="16">
        <v>12.3</v>
      </c>
      <c r="G34" s="17">
        <v>81</v>
      </c>
      <c r="H34" s="16">
        <v>1.2</v>
      </c>
    </row>
    <row r="35" spans="1:8" ht="16.5" customHeight="1">
      <c r="A35" s="13"/>
      <c r="B35" s="18" t="s">
        <v>28</v>
      </c>
      <c r="C35" s="15">
        <v>25</v>
      </c>
      <c r="D35" s="25">
        <v>1.8</v>
      </c>
      <c r="E35" s="25">
        <v>0.4</v>
      </c>
      <c r="F35" s="25">
        <v>12.6</v>
      </c>
      <c r="G35" s="26">
        <v>62</v>
      </c>
      <c r="H35" s="25">
        <v>0</v>
      </c>
    </row>
    <row r="36" spans="1:8" ht="15.75">
      <c r="A36" s="13"/>
      <c r="B36" s="18" t="s">
        <v>29</v>
      </c>
      <c r="C36" s="15">
        <v>460</v>
      </c>
      <c r="D36" s="16">
        <f>SUM(D32:D35)</f>
        <v>14.57</v>
      </c>
      <c r="E36" s="16">
        <f>SUM(E32:E35)</f>
        <v>13.97</v>
      </c>
      <c r="F36" s="16">
        <f>SUM(F32:F35)</f>
        <v>43.28</v>
      </c>
      <c r="G36" s="15">
        <f>SUM(G32:G35)</f>
        <v>359</v>
      </c>
      <c r="H36" s="16">
        <f>SUM(H32:H35)</f>
        <v>1.2</v>
      </c>
    </row>
    <row r="37" spans="1:8" ht="15.75">
      <c r="A37" s="13"/>
      <c r="B37" s="14" t="s">
        <v>30</v>
      </c>
      <c r="C37" s="15"/>
      <c r="D37" s="16"/>
      <c r="E37" s="16"/>
      <c r="F37" s="16"/>
      <c r="G37" s="17"/>
      <c r="H37" s="16"/>
    </row>
    <row r="38" spans="1:8" ht="15.75">
      <c r="A38" s="13">
        <v>401</v>
      </c>
      <c r="B38" s="18" t="s">
        <v>31</v>
      </c>
      <c r="C38" s="15">
        <v>100</v>
      </c>
      <c r="D38" s="16">
        <v>2.6</v>
      </c>
      <c r="E38" s="16">
        <v>2.5</v>
      </c>
      <c r="F38" s="16">
        <v>11</v>
      </c>
      <c r="G38" s="17">
        <v>77</v>
      </c>
      <c r="H38" s="16">
        <v>0.9</v>
      </c>
    </row>
    <row r="39" spans="1:8" ht="15.75">
      <c r="A39" s="13"/>
      <c r="B39" s="18" t="s">
        <v>29</v>
      </c>
      <c r="C39" s="15">
        <f t="shared" ref="C39:H39" si="0">SUM(C38)</f>
        <v>100</v>
      </c>
      <c r="D39" s="16">
        <f t="shared" si="0"/>
        <v>2.6</v>
      </c>
      <c r="E39" s="16">
        <f t="shared" si="0"/>
        <v>2.5</v>
      </c>
      <c r="F39" s="16">
        <f t="shared" si="0"/>
        <v>11</v>
      </c>
      <c r="G39" s="17">
        <f t="shared" si="0"/>
        <v>77</v>
      </c>
      <c r="H39" s="16">
        <f t="shared" si="0"/>
        <v>0.9</v>
      </c>
    </row>
    <row r="40" spans="1:8" ht="15.75">
      <c r="A40" s="13"/>
      <c r="B40" s="14" t="s">
        <v>32</v>
      </c>
      <c r="C40" s="15"/>
      <c r="D40" s="16"/>
      <c r="E40" s="16"/>
      <c r="F40" s="16"/>
      <c r="G40" s="17"/>
      <c r="H40" s="16"/>
    </row>
    <row r="41" spans="1:8" ht="15.75">
      <c r="A41" s="27">
        <v>36</v>
      </c>
      <c r="B41" s="28" t="s">
        <v>33</v>
      </c>
      <c r="C41" s="27">
        <v>60</v>
      </c>
      <c r="D41" s="29">
        <v>0.8</v>
      </c>
      <c r="E41" s="29">
        <v>3.1</v>
      </c>
      <c r="F41" s="29">
        <v>5.0999999999999996</v>
      </c>
      <c r="G41" s="30">
        <v>52</v>
      </c>
      <c r="H41" s="29">
        <v>7.2</v>
      </c>
    </row>
    <row r="42" spans="1:8" ht="17.25" customHeight="1">
      <c r="A42" s="31">
        <v>67</v>
      </c>
      <c r="B42" s="32" t="s">
        <v>34</v>
      </c>
      <c r="C42" s="33">
        <v>200</v>
      </c>
      <c r="D42" s="34">
        <v>1.3</v>
      </c>
      <c r="E42" s="34">
        <v>3.9</v>
      </c>
      <c r="F42" s="34">
        <v>6.8</v>
      </c>
      <c r="G42" s="35">
        <v>68</v>
      </c>
      <c r="H42" s="34">
        <v>14.7</v>
      </c>
    </row>
    <row r="43" spans="1:8" s="38" customFormat="1" ht="15.75">
      <c r="A43" s="31">
        <v>276</v>
      </c>
      <c r="B43" s="32" t="s">
        <v>35</v>
      </c>
      <c r="C43" s="33">
        <v>200</v>
      </c>
      <c r="D43" s="36">
        <v>22.4</v>
      </c>
      <c r="E43" s="36">
        <v>4.07</v>
      </c>
      <c r="F43" s="36">
        <v>22</v>
      </c>
      <c r="G43" s="37">
        <v>214</v>
      </c>
      <c r="H43" s="36">
        <v>8.9</v>
      </c>
    </row>
    <row r="44" spans="1:8" s="38" customFormat="1" ht="15.75">
      <c r="A44" s="13">
        <v>376</v>
      </c>
      <c r="B44" s="18" t="s">
        <v>36</v>
      </c>
      <c r="C44" s="15">
        <v>180</v>
      </c>
      <c r="D44" s="39">
        <v>0.4</v>
      </c>
      <c r="E44" s="39">
        <v>0.02</v>
      </c>
      <c r="F44" s="16">
        <v>19</v>
      </c>
      <c r="G44" s="17">
        <v>78</v>
      </c>
      <c r="H44" s="39">
        <v>0.36</v>
      </c>
    </row>
    <row r="45" spans="1:8" ht="15.75">
      <c r="A45" s="13"/>
      <c r="B45" s="40" t="s">
        <v>37</v>
      </c>
      <c r="C45" s="15">
        <v>45</v>
      </c>
      <c r="D45" s="41">
        <v>3.2</v>
      </c>
      <c r="E45" s="41">
        <v>0.5</v>
      </c>
      <c r="F45" s="25">
        <v>20.3</v>
      </c>
      <c r="G45" s="26">
        <v>97</v>
      </c>
      <c r="H45" s="41">
        <v>0</v>
      </c>
    </row>
    <row r="46" spans="1:8" ht="15.75">
      <c r="A46" s="13"/>
      <c r="B46" s="18" t="s">
        <v>28</v>
      </c>
      <c r="C46" s="15">
        <v>25</v>
      </c>
      <c r="D46" s="25">
        <v>1.8</v>
      </c>
      <c r="E46" s="25">
        <v>0.4</v>
      </c>
      <c r="F46" s="25">
        <v>12.6</v>
      </c>
      <c r="G46" s="26">
        <v>62</v>
      </c>
      <c r="H46" s="25">
        <v>0</v>
      </c>
    </row>
    <row r="47" spans="1:8" ht="15.75">
      <c r="A47" s="13"/>
      <c r="B47" s="18" t="s">
        <v>29</v>
      </c>
      <c r="C47" s="15">
        <f t="shared" ref="C47:H47" si="1">SUM(C41:C46)</f>
        <v>710</v>
      </c>
      <c r="D47" s="16">
        <f t="shared" si="1"/>
        <v>29.9</v>
      </c>
      <c r="E47" s="16">
        <f t="shared" si="1"/>
        <v>11.99</v>
      </c>
      <c r="F47" s="16">
        <f t="shared" si="1"/>
        <v>85.8</v>
      </c>
      <c r="G47" s="15">
        <f t="shared" si="1"/>
        <v>571</v>
      </c>
      <c r="H47" s="16">
        <f t="shared" si="1"/>
        <v>31.159999999999997</v>
      </c>
    </row>
    <row r="48" spans="1:8" ht="15.75">
      <c r="A48" s="13"/>
      <c r="B48" s="14" t="s">
        <v>38</v>
      </c>
      <c r="C48" s="15"/>
      <c r="D48" s="16"/>
      <c r="E48" s="16"/>
      <c r="F48" s="16"/>
      <c r="G48" s="17"/>
      <c r="H48" s="16"/>
    </row>
    <row r="49" spans="1:8" ht="15.75">
      <c r="A49" s="31">
        <v>449</v>
      </c>
      <c r="B49" s="32" t="s">
        <v>39</v>
      </c>
      <c r="C49" s="31" t="s">
        <v>40</v>
      </c>
      <c r="D49" s="36">
        <v>11</v>
      </c>
      <c r="E49" s="36">
        <v>10.3</v>
      </c>
      <c r="F49" s="36">
        <v>60.6</v>
      </c>
      <c r="G49" s="37">
        <v>379</v>
      </c>
      <c r="H49" s="36">
        <v>0.3</v>
      </c>
    </row>
    <row r="50" spans="1:8" ht="15.75">
      <c r="A50" s="31"/>
      <c r="B50" s="32" t="s">
        <v>41</v>
      </c>
      <c r="C50" s="33">
        <v>200</v>
      </c>
      <c r="D50" s="36">
        <v>5.6</v>
      </c>
      <c r="E50" s="36">
        <v>6.4</v>
      </c>
      <c r="F50" s="36">
        <v>9.4</v>
      </c>
      <c r="G50" s="37">
        <v>118</v>
      </c>
      <c r="H50" s="36">
        <v>10</v>
      </c>
    </row>
    <row r="51" spans="1:8" ht="15.75">
      <c r="A51" s="13">
        <v>368</v>
      </c>
      <c r="B51" s="18" t="s">
        <v>42</v>
      </c>
      <c r="C51" s="15">
        <v>100</v>
      </c>
      <c r="D51" s="25">
        <v>0.4</v>
      </c>
      <c r="E51" s="25">
        <v>0.4</v>
      </c>
      <c r="F51" s="25">
        <v>9.8000000000000007</v>
      </c>
      <c r="G51" s="26">
        <v>44</v>
      </c>
      <c r="H51" s="25">
        <v>10</v>
      </c>
    </row>
    <row r="52" spans="1:8" ht="15.75">
      <c r="A52" s="13"/>
      <c r="B52" s="18" t="s">
        <v>29</v>
      </c>
      <c r="C52" s="15">
        <v>450</v>
      </c>
      <c r="D52" s="16">
        <f>SUM(D49:D51)</f>
        <v>17</v>
      </c>
      <c r="E52" s="16">
        <f>SUM(E49:E51)</f>
        <v>17.100000000000001</v>
      </c>
      <c r="F52" s="16">
        <f>SUM(F49:F51)</f>
        <v>79.8</v>
      </c>
      <c r="G52" s="15">
        <f>SUM(G49:G51)</f>
        <v>541</v>
      </c>
      <c r="H52" s="16">
        <f>SUM(H49:H51)</f>
        <v>20.3</v>
      </c>
    </row>
    <row r="53" spans="1:8" ht="15.75">
      <c r="A53" s="13"/>
      <c r="B53" s="42"/>
      <c r="C53" s="43"/>
      <c r="D53" s="44"/>
      <c r="E53" s="44"/>
      <c r="F53" s="44"/>
      <c r="G53" s="45"/>
      <c r="H53" s="16"/>
    </row>
    <row r="54" spans="1:8" ht="15.75">
      <c r="A54" s="13"/>
      <c r="B54" s="42" t="s">
        <v>43</v>
      </c>
      <c r="C54" s="43">
        <f t="shared" ref="C54:H54" si="2">C36+C39+C47+C52</f>
        <v>1720</v>
      </c>
      <c r="D54" s="44">
        <f t="shared" si="2"/>
        <v>64.069999999999993</v>
      </c>
      <c r="E54" s="44">
        <f t="shared" si="2"/>
        <v>45.56</v>
      </c>
      <c r="F54" s="44">
        <f t="shared" si="2"/>
        <v>219.88</v>
      </c>
      <c r="G54" s="43">
        <f t="shared" si="2"/>
        <v>1548</v>
      </c>
      <c r="H54" s="44">
        <f t="shared" si="2"/>
        <v>53.56</v>
      </c>
    </row>
    <row r="55" spans="1:8" ht="12.75" customHeight="1">
      <c r="A55" s="67" t="s">
        <v>44</v>
      </c>
      <c r="B55" s="67"/>
      <c r="C55" s="67"/>
      <c r="D55" s="67"/>
      <c r="E55" s="67"/>
      <c r="F55" s="67"/>
      <c r="G55" s="67"/>
      <c r="H55" s="67"/>
    </row>
    <row r="56" spans="1:8">
      <c r="A56" s="67"/>
      <c r="B56" s="67"/>
      <c r="C56" s="67"/>
      <c r="D56" s="67"/>
      <c r="E56" s="67"/>
      <c r="F56" s="67"/>
      <c r="G56" s="67"/>
      <c r="H56" s="67"/>
    </row>
    <row r="57" spans="1:8" ht="12.75" customHeight="1">
      <c r="A57" s="68" t="s">
        <v>13</v>
      </c>
      <c r="B57" s="68" t="s">
        <v>14</v>
      </c>
      <c r="C57" s="69" t="s">
        <v>15</v>
      </c>
      <c r="D57" s="70" t="s">
        <v>16</v>
      </c>
      <c r="E57" s="70"/>
      <c r="F57" s="70"/>
      <c r="G57" s="70"/>
      <c r="H57" s="70"/>
    </row>
    <row r="58" spans="1:8" ht="12.75" customHeight="1">
      <c r="A58" s="68"/>
      <c r="B58" s="68"/>
      <c r="C58" s="69"/>
      <c r="D58" s="70" t="s">
        <v>17</v>
      </c>
      <c r="E58" s="70" t="s">
        <v>18</v>
      </c>
      <c r="F58" s="70" t="s">
        <v>19</v>
      </c>
      <c r="G58" s="71" t="s">
        <v>20</v>
      </c>
      <c r="H58" s="70" t="s">
        <v>21</v>
      </c>
    </row>
    <row r="59" spans="1:8" ht="21" customHeight="1">
      <c r="A59" s="68"/>
      <c r="B59" s="68"/>
      <c r="C59" s="69"/>
      <c r="D59" s="70"/>
      <c r="E59" s="70"/>
      <c r="F59" s="70"/>
      <c r="G59" s="71"/>
      <c r="H59" s="70"/>
    </row>
    <row r="60" spans="1:8" ht="15.75">
      <c r="A60" s="13"/>
      <c r="B60" s="14" t="s">
        <v>22</v>
      </c>
      <c r="C60" s="15"/>
      <c r="D60" s="16"/>
      <c r="E60" s="16"/>
      <c r="F60" s="16"/>
      <c r="G60" s="17"/>
      <c r="H60" s="16"/>
    </row>
    <row r="61" spans="1:8" ht="15.75">
      <c r="A61" s="13">
        <v>3</v>
      </c>
      <c r="B61" s="18" t="s">
        <v>45</v>
      </c>
      <c r="C61" s="15" t="s">
        <v>46</v>
      </c>
      <c r="D61" s="16">
        <v>5.5</v>
      </c>
      <c r="E61" s="16">
        <v>8.5</v>
      </c>
      <c r="F61" s="16">
        <v>14.3</v>
      </c>
      <c r="G61" s="17">
        <v>155</v>
      </c>
      <c r="H61" s="16">
        <v>0.11</v>
      </c>
    </row>
    <row r="62" spans="1:8" ht="18.75" customHeight="1">
      <c r="A62" s="13">
        <v>185</v>
      </c>
      <c r="B62" s="18" t="s">
        <v>47</v>
      </c>
      <c r="C62" s="15" t="s">
        <v>24</v>
      </c>
      <c r="D62" s="25">
        <v>2.17</v>
      </c>
      <c r="E62" s="25">
        <v>3.89</v>
      </c>
      <c r="F62" s="25">
        <v>21.5</v>
      </c>
      <c r="G62" s="26">
        <v>130</v>
      </c>
      <c r="H62" s="25">
        <v>0</v>
      </c>
    </row>
    <row r="63" spans="1:8" ht="18" customHeight="1">
      <c r="A63" s="31">
        <v>368</v>
      </c>
      <c r="B63" s="32" t="s">
        <v>65</v>
      </c>
      <c r="C63" s="33">
        <v>100</v>
      </c>
      <c r="D63" s="34">
        <v>1.5</v>
      </c>
      <c r="E63" s="25">
        <v>0.5</v>
      </c>
      <c r="F63" s="25">
        <v>21</v>
      </c>
      <c r="G63" s="26">
        <v>95</v>
      </c>
      <c r="H63" s="25">
        <v>10</v>
      </c>
    </row>
    <row r="64" spans="1:8" ht="15.75">
      <c r="A64" s="13">
        <v>397</v>
      </c>
      <c r="B64" s="18" t="s">
        <v>48</v>
      </c>
      <c r="C64" s="15">
        <v>180</v>
      </c>
      <c r="D64" s="16">
        <v>3.67</v>
      </c>
      <c r="E64" s="16">
        <v>3.19</v>
      </c>
      <c r="F64" s="16">
        <v>13.8</v>
      </c>
      <c r="G64" s="17">
        <v>99</v>
      </c>
      <c r="H64" s="16">
        <v>1.43</v>
      </c>
    </row>
    <row r="65" spans="1:8" ht="15.75">
      <c r="A65" s="13"/>
      <c r="B65" s="18" t="s">
        <v>29</v>
      </c>
      <c r="C65" s="15">
        <v>530</v>
      </c>
      <c r="D65" s="16">
        <f>SUM(D61:D64)</f>
        <v>12.84</v>
      </c>
      <c r="E65" s="16">
        <f>SUM(E61:E64)</f>
        <v>16.080000000000002</v>
      </c>
      <c r="F65" s="16">
        <f>SUM(F61:F64)</f>
        <v>70.599999999999994</v>
      </c>
      <c r="G65" s="15">
        <f>SUM(G61:G64)</f>
        <v>479</v>
      </c>
      <c r="H65" s="16">
        <f>SUM(H61:H64)</f>
        <v>11.54</v>
      </c>
    </row>
    <row r="66" spans="1:8" ht="15.75">
      <c r="A66" s="13"/>
      <c r="B66" s="14" t="s">
        <v>30</v>
      </c>
      <c r="C66" s="15"/>
      <c r="D66" s="16"/>
      <c r="E66" s="16"/>
      <c r="F66" s="16"/>
      <c r="G66" s="17"/>
      <c r="H66" s="16"/>
    </row>
    <row r="67" spans="1:8" s="38" customFormat="1" ht="15.75">
      <c r="A67" s="31"/>
      <c r="B67" s="32" t="s">
        <v>49</v>
      </c>
      <c r="C67" s="33">
        <v>100</v>
      </c>
      <c r="D67" s="36">
        <v>2.8</v>
      </c>
      <c r="E67" s="36">
        <v>3.2</v>
      </c>
      <c r="F67" s="36">
        <v>8.6</v>
      </c>
      <c r="G67" s="37">
        <v>74</v>
      </c>
      <c r="H67" s="36">
        <v>0</v>
      </c>
    </row>
    <row r="68" spans="1:8" ht="15.75">
      <c r="A68" s="13"/>
      <c r="B68" s="18" t="s">
        <v>29</v>
      </c>
      <c r="C68" s="15">
        <v>100</v>
      </c>
      <c r="D68" s="16">
        <f>SUM(D67)</f>
        <v>2.8</v>
      </c>
      <c r="E68" s="16">
        <f>SUM(E67)</f>
        <v>3.2</v>
      </c>
      <c r="F68" s="16">
        <f>SUM(F67)</f>
        <v>8.6</v>
      </c>
      <c r="G68" s="17">
        <f>SUM(G67)</f>
        <v>74</v>
      </c>
      <c r="H68" s="16">
        <f>SUM(H67)</f>
        <v>0</v>
      </c>
    </row>
    <row r="69" spans="1:8" ht="15.75">
      <c r="A69" s="13"/>
      <c r="B69" s="14" t="s">
        <v>32</v>
      </c>
      <c r="C69" s="15"/>
      <c r="D69" s="16"/>
      <c r="E69" s="16"/>
      <c r="F69" s="16"/>
      <c r="G69" s="17"/>
      <c r="H69" s="16"/>
    </row>
    <row r="70" spans="1:8" ht="15.75">
      <c r="A70" s="27">
        <v>45</v>
      </c>
      <c r="B70" s="28" t="s">
        <v>50</v>
      </c>
      <c r="C70" s="46">
        <v>60</v>
      </c>
      <c r="D70" s="47">
        <v>0.82</v>
      </c>
      <c r="E70" s="47">
        <v>3.7</v>
      </c>
      <c r="F70" s="47">
        <v>5.0999999999999996</v>
      </c>
      <c r="G70" s="48">
        <v>57</v>
      </c>
      <c r="H70" s="47">
        <v>6.2</v>
      </c>
    </row>
    <row r="71" spans="1:8" ht="31.5" customHeight="1">
      <c r="A71" s="27">
        <v>82</v>
      </c>
      <c r="B71" s="28" t="s">
        <v>51</v>
      </c>
      <c r="C71" s="30" t="s">
        <v>52</v>
      </c>
      <c r="D71" s="29">
        <v>5.8</v>
      </c>
      <c r="E71" s="29">
        <v>8.3000000000000007</v>
      </c>
      <c r="F71" s="29">
        <v>13.1</v>
      </c>
      <c r="G71" s="49">
        <v>168</v>
      </c>
      <c r="H71" s="29">
        <v>6.7</v>
      </c>
    </row>
    <row r="72" spans="1:8" ht="15.75">
      <c r="A72" s="31" t="s">
        <v>53</v>
      </c>
      <c r="B72" s="32" t="s">
        <v>54</v>
      </c>
      <c r="C72" s="33">
        <v>80</v>
      </c>
      <c r="D72" s="50">
        <v>11.6</v>
      </c>
      <c r="E72" s="50">
        <v>8.6</v>
      </c>
      <c r="F72" s="50">
        <v>6.6</v>
      </c>
      <c r="G72" s="35">
        <v>153</v>
      </c>
      <c r="H72" s="50">
        <v>0.2</v>
      </c>
    </row>
    <row r="73" spans="1:8" ht="15.75">
      <c r="A73" s="31" t="s">
        <v>55</v>
      </c>
      <c r="B73" s="32" t="s">
        <v>56</v>
      </c>
      <c r="C73" s="33">
        <v>150</v>
      </c>
      <c r="D73" s="50">
        <v>15.7</v>
      </c>
      <c r="E73" s="50">
        <v>6</v>
      </c>
      <c r="F73" s="50">
        <v>26</v>
      </c>
      <c r="G73" s="35">
        <v>237</v>
      </c>
      <c r="H73" s="50">
        <v>0</v>
      </c>
    </row>
    <row r="74" spans="1:8" ht="16.5" customHeight="1">
      <c r="A74" s="13" t="s">
        <v>57</v>
      </c>
      <c r="B74" s="18" t="s">
        <v>58</v>
      </c>
      <c r="C74" s="15">
        <v>180</v>
      </c>
      <c r="D74" s="16">
        <v>0</v>
      </c>
      <c r="E74" s="16">
        <v>0</v>
      </c>
      <c r="F74" s="16">
        <v>25</v>
      </c>
      <c r="G74" s="17">
        <v>101</v>
      </c>
      <c r="H74" s="16">
        <v>7</v>
      </c>
    </row>
    <row r="75" spans="1:8" ht="15.75">
      <c r="A75" s="13"/>
      <c r="B75" s="40" t="s">
        <v>37</v>
      </c>
      <c r="C75" s="15">
        <v>45</v>
      </c>
      <c r="D75" s="41">
        <v>3.2</v>
      </c>
      <c r="E75" s="41">
        <v>0.5</v>
      </c>
      <c r="F75" s="25">
        <v>20.3</v>
      </c>
      <c r="G75" s="26">
        <v>97</v>
      </c>
      <c r="H75" s="41">
        <v>0</v>
      </c>
    </row>
    <row r="76" spans="1:8" ht="15.75">
      <c r="A76" s="13"/>
      <c r="B76" s="18" t="s">
        <v>28</v>
      </c>
      <c r="C76" s="15">
        <v>25</v>
      </c>
      <c r="D76" s="25">
        <v>2</v>
      </c>
      <c r="E76" s="25">
        <v>0.5</v>
      </c>
      <c r="F76" s="25">
        <v>14.3</v>
      </c>
      <c r="G76" s="26">
        <v>70</v>
      </c>
      <c r="H76" s="25">
        <v>0</v>
      </c>
    </row>
    <row r="77" spans="1:8" ht="15.75">
      <c r="A77" s="13"/>
      <c r="B77" s="18" t="s">
        <v>29</v>
      </c>
      <c r="C77" s="15">
        <v>760</v>
      </c>
      <c r="D77" s="16">
        <f>SUM(D70:D76)</f>
        <v>39.120000000000005</v>
      </c>
      <c r="E77" s="16">
        <f>SUM(E70:E76)</f>
        <v>27.6</v>
      </c>
      <c r="F77" s="16">
        <f>SUM(F70:F76)</f>
        <v>110.39999999999999</v>
      </c>
      <c r="G77" s="15">
        <f>SUM(G70:G76)</f>
        <v>883</v>
      </c>
      <c r="H77" s="16">
        <f>SUM(H70:H76)</f>
        <v>20.100000000000001</v>
      </c>
    </row>
    <row r="78" spans="1:8" ht="15.75">
      <c r="A78" s="13"/>
      <c r="B78" s="14" t="s">
        <v>38</v>
      </c>
      <c r="C78" s="15"/>
      <c r="D78" s="16"/>
      <c r="E78" s="16"/>
      <c r="F78" s="16"/>
      <c r="G78" s="17"/>
      <c r="H78" s="16"/>
    </row>
    <row r="79" spans="1:8" ht="16.5" customHeight="1">
      <c r="A79" s="51">
        <v>252</v>
      </c>
      <c r="B79" s="52" t="s">
        <v>59</v>
      </c>
      <c r="C79" s="48">
        <v>80</v>
      </c>
      <c r="D79" s="53">
        <v>12.7</v>
      </c>
      <c r="E79" s="53">
        <v>8.6</v>
      </c>
      <c r="F79" s="53">
        <v>1.9</v>
      </c>
      <c r="G79" s="21">
        <v>136</v>
      </c>
      <c r="H79" s="53">
        <v>0.4</v>
      </c>
    </row>
    <row r="80" spans="1:8" ht="15.75">
      <c r="A80" s="46">
        <v>318</v>
      </c>
      <c r="B80" s="40" t="s">
        <v>60</v>
      </c>
      <c r="C80" s="15">
        <v>150</v>
      </c>
      <c r="D80" s="39">
        <v>2.86</v>
      </c>
      <c r="E80" s="39">
        <v>4.32</v>
      </c>
      <c r="F80" s="16">
        <v>23.01</v>
      </c>
      <c r="G80" s="17">
        <v>142</v>
      </c>
      <c r="H80" s="39">
        <v>21</v>
      </c>
    </row>
    <row r="81" spans="1:8" ht="15.75">
      <c r="A81" s="13" t="s">
        <v>61</v>
      </c>
      <c r="B81" s="18" t="s">
        <v>62</v>
      </c>
      <c r="C81" s="15">
        <v>60</v>
      </c>
      <c r="D81" s="16">
        <v>0.7</v>
      </c>
      <c r="E81" s="16">
        <v>0.1</v>
      </c>
      <c r="F81" s="16">
        <v>2.2999999999999998</v>
      </c>
      <c r="G81" s="17">
        <v>13</v>
      </c>
      <c r="H81" s="16">
        <v>15</v>
      </c>
    </row>
    <row r="82" spans="1:8" ht="15.75">
      <c r="A82" s="13">
        <v>399</v>
      </c>
      <c r="B82" s="18" t="s">
        <v>63</v>
      </c>
      <c r="C82" s="15">
        <v>180</v>
      </c>
      <c r="D82" s="16">
        <v>0.9</v>
      </c>
      <c r="E82" s="16" t="s">
        <v>64</v>
      </c>
      <c r="F82" s="16">
        <v>18.18</v>
      </c>
      <c r="G82" s="17">
        <v>76</v>
      </c>
      <c r="H82" s="16">
        <v>3.6</v>
      </c>
    </row>
    <row r="83" spans="1:8" ht="15.75">
      <c r="A83" s="13"/>
      <c r="B83" s="18" t="s">
        <v>28</v>
      </c>
      <c r="C83" s="15">
        <v>25</v>
      </c>
      <c r="D83" s="25">
        <v>2</v>
      </c>
      <c r="E83" s="25">
        <v>0.5</v>
      </c>
      <c r="F83" s="25">
        <v>14.3</v>
      </c>
      <c r="G83" s="26">
        <v>70</v>
      </c>
      <c r="H83" s="25">
        <v>0</v>
      </c>
    </row>
    <row r="84" spans="1:8" ht="15.75">
      <c r="A84" s="13"/>
      <c r="B84" s="18" t="s">
        <v>29</v>
      </c>
      <c r="C84" s="15">
        <f t="shared" ref="C84:H84" si="3">SUM(C79:C83)</f>
        <v>495</v>
      </c>
      <c r="D84" s="16">
        <f t="shared" si="3"/>
        <v>19.159999999999997</v>
      </c>
      <c r="E84" s="16">
        <f t="shared" si="3"/>
        <v>13.52</v>
      </c>
      <c r="F84" s="16">
        <f t="shared" si="3"/>
        <v>59.69</v>
      </c>
      <c r="G84" s="15">
        <f t="shared" si="3"/>
        <v>437</v>
      </c>
      <c r="H84" s="16">
        <f t="shared" si="3"/>
        <v>40</v>
      </c>
    </row>
    <row r="85" spans="1:8" ht="15.75">
      <c r="A85" s="13"/>
      <c r="B85" s="18"/>
      <c r="C85" s="15"/>
      <c r="D85" s="16"/>
      <c r="E85" s="16"/>
      <c r="F85" s="16"/>
      <c r="G85" s="17"/>
      <c r="H85" s="16"/>
    </row>
    <row r="86" spans="1:8" ht="15.75">
      <c r="A86" s="13"/>
      <c r="B86" s="42" t="s">
        <v>43</v>
      </c>
      <c r="C86" s="43">
        <f t="shared" ref="C86:H86" si="4">C65+C68+C77+C84</f>
        <v>1885</v>
      </c>
      <c r="D86" s="44">
        <f t="shared" si="4"/>
        <v>73.92</v>
      </c>
      <c r="E86" s="44">
        <f t="shared" si="4"/>
        <v>60.400000000000006</v>
      </c>
      <c r="F86" s="44">
        <f t="shared" si="4"/>
        <v>249.28999999999996</v>
      </c>
      <c r="G86" s="43">
        <f t="shared" si="4"/>
        <v>1873</v>
      </c>
      <c r="H86" s="44">
        <f t="shared" si="4"/>
        <v>71.64</v>
      </c>
    </row>
    <row r="87" spans="1:8" ht="12.75" customHeight="1">
      <c r="A87" s="67" t="s">
        <v>66</v>
      </c>
      <c r="B87" s="67"/>
      <c r="C87" s="67"/>
      <c r="D87" s="67"/>
      <c r="E87" s="67"/>
      <c r="F87" s="67"/>
      <c r="G87" s="67"/>
      <c r="H87" s="67"/>
    </row>
    <row r="88" spans="1:8">
      <c r="A88" s="67"/>
      <c r="B88" s="67"/>
      <c r="C88" s="67"/>
      <c r="D88" s="67"/>
      <c r="E88" s="67"/>
      <c r="F88" s="67"/>
      <c r="G88" s="67"/>
      <c r="H88" s="67"/>
    </row>
    <row r="89" spans="1:8" ht="12.75" customHeight="1">
      <c r="A89" s="68" t="s">
        <v>13</v>
      </c>
      <c r="B89" s="68" t="s">
        <v>14</v>
      </c>
      <c r="C89" s="69" t="s">
        <v>15</v>
      </c>
      <c r="D89" s="70" t="s">
        <v>16</v>
      </c>
      <c r="E89" s="70"/>
      <c r="F89" s="70"/>
      <c r="G89" s="70"/>
      <c r="H89" s="70"/>
    </row>
    <row r="90" spans="1:8" ht="12.75" customHeight="1">
      <c r="A90" s="68"/>
      <c r="B90" s="68"/>
      <c r="C90" s="69"/>
      <c r="D90" s="70" t="s">
        <v>17</v>
      </c>
      <c r="E90" s="70" t="s">
        <v>18</v>
      </c>
      <c r="F90" s="70" t="s">
        <v>19</v>
      </c>
      <c r="G90" s="71" t="s">
        <v>20</v>
      </c>
      <c r="H90" s="70" t="s">
        <v>21</v>
      </c>
    </row>
    <row r="91" spans="1:8" ht="22.5" customHeight="1">
      <c r="A91" s="68"/>
      <c r="B91" s="68"/>
      <c r="C91" s="69"/>
      <c r="D91" s="70"/>
      <c r="E91" s="70"/>
      <c r="F91" s="70"/>
      <c r="G91" s="71"/>
      <c r="H91" s="70"/>
    </row>
    <row r="92" spans="1:8" ht="15.75">
      <c r="A92" s="13"/>
      <c r="B92" s="14" t="s">
        <v>22</v>
      </c>
      <c r="C92" s="15"/>
      <c r="D92" s="16"/>
      <c r="E92" s="16"/>
      <c r="F92" s="16"/>
      <c r="G92" s="17"/>
      <c r="H92" s="16"/>
    </row>
    <row r="93" spans="1:8" ht="15.75">
      <c r="A93" s="13">
        <v>1</v>
      </c>
      <c r="B93" s="18" t="s">
        <v>67</v>
      </c>
      <c r="C93" s="15" t="s">
        <v>68</v>
      </c>
      <c r="D93" s="25">
        <v>2</v>
      </c>
      <c r="E93" s="25">
        <v>7.7</v>
      </c>
      <c r="F93" s="25">
        <v>14.4</v>
      </c>
      <c r="G93" s="26">
        <v>136</v>
      </c>
      <c r="H93" s="25">
        <v>0</v>
      </c>
    </row>
    <row r="94" spans="1:8" ht="15.75">
      <c r="A94" s="13">
        <v>215</v>
      </c>
      <c r="B94" s="18" t="s">
        <v>69</v>
      </c>
      <c r="C94" s="15">
        <v>150</v>
      </c>
      <c r="D94" s="16">
        <v>14.1</v>
      </c>
      <c r="E94" s="16">
        <v>17.600000000000001</v>
      </c>
      <c r="F94" s="16">
        <v>2.8</v>
      </c>
      <c r="G94" s="17">
        <v>224</v>
      </c>
      <c r="H94" s="16">
        <v>0.3</v>
      </c>
    </row>
    <row r="95" spans="1:8" ht="15.75">
      <c r="A95" s="13" t="s">
        <v>70</v>
      </c>
      <c r="B95" s="18" t="s">
        <v>71</v>
      </c>
      <c r="C95" s="15">
        <v>35</v>
      </c>
      <c r="D95" s="16">
        <v>1.2</v>
      </c>
      <c r="E95" s="16">
        <v>7.0000000000000007E-2</v>
      </c>
      <c r="F95" s="16">
        <v>2.2999999999999998</v>
      </c>
      <c r="G95" s="17">
        <v>14</v>
      </c>
      <c r="H95" s="16">
        <v>3.5</v>
      </c>
    </row>
    <row r="96" spans="1:8" ht="19.149999999999999" customHeight="1">
      <c r="A96" s="13">
        <v>395</v>
      </c>
      <c r="B96" s="18" t="s">
        <v>72</v>
      </c>
      <c r="C96" s="15">
        <v>180</v>
      </c>
      <c r="D96" s="25">
        <v>2.85</v>
      </c>
      <c r="E96" s="25">
        <v>2.41</v>
      </c>
      <c r="F96" s="25">
        <v>12.4</v>
      </c>
      <c r="G96" s="26">
        <v>83</v>
      </c>
      <c r="H96" s="25">
        <v>1.17</v>
      </c>
    </row>
    <row r="97" spans="1:8" ht="15.75">
      <c r="A97" s="13"/>
      <c r="B97" s="18" t="s">
        <v>29</v>
      </c>
      <c r="C97" s="15">
        <v>400</v>
      </c>
      <c r="D97" s="16">
        <f>SUM(D93:D96)</f>
        <v>20.150000000000002</v>
      </c>
      <c r="E97" s="16">
        <f>SUM(E93:E96)</f>
        <v>27.78</v>
      </c>
      <c r="F97" s="16">
        <f>SUM(F93:F96)</f>
        <v>31.9</v>
      </c>
      <c r="G97" s="15">
        <f>SUM(G93:G96)</f>
        <v>457</v>
      </c>
      <c r="H97" s="16">
        <f>SUM(H93:H96)</f>
        <v>4.97</v>
      </c>
    </row>
    <row r="98" spans="1:8" ht="15.75">
      <c r="A98" s="13"/>
      <c r="B98" s="14" t="s">
        <v>30</v>
      </c>
      <c r="C98" s="15"/>
      <c r="D98" s="16"/>
      <c r="E98" s="16"/>
      <c r="F98" s="16"/>
      <c r="G98" s="17"/>
      <c r="H98" s="16"/>
    </row>
    <row r="99" spans="1:8" ht="15.75">
      <c r="A99" s="13">
        <v>401</v>
      </c>
      <c r="B99" s="18" t="s">
        <v>73</v>
      </c>
      <c r="C99" s="15" t="s">
        <v>74</v>
      </c>
      <c r="D99" s="16">
        <v>2.9</v>
      </c>
      <c r="E99" s="16">
        <v>4</v>
      </c>
      <c r="F99" s="16">
        <v>10.7</v>
      </c>
      <c r="G99" s="17">
        <v>91</v>
      </c>
      <c r="H99" s="16">
        <v>0.7</v>
      </c>
    </row>
    <row r="100" spans="1:8" ht="15.75">
      <c r="A100" s="13"/>
      <c r="B100" s="18" t="s">
        <v>29</v>
      </c>
      <c r="C100" s="15">
        <v>110</v>
      </c>
      <c r="D100" s="16">
        <f>SUM(D99)</f>
        <v>2.9</v>
      </c>
      <c r="E100" s="16">
        <f>SUM(E99)</f>
        <v>4</v>
      </c>
      <c r="F100" s="16">
        <f>SUM(F99)</f>
        <v>10.7</v>
      </c>
      <c r="G100" s="17">
        <f>SUM(G99)</f>
        <v>91</v>
      </c>
      <c r="H100" s="16">
        <f>SUM(H99)</f>
        <v>0.7</v>
      </c>
    </row>
    <row r="101" spans="1:8" ht="15.75">
      <c r="A101" s="13"/>
      <c r="B101" s="14" t="s">
        <v>32</v>
      </c>
      <c r="C101" s="15"/>
      <c r="D101" s="16"/>
      <c r="E101" s="16"/>
      <c r="F101" s="16"/>
      <c r="G101" s="17"/>
      <c r="H101" s="16"/>
    </row>
    <row r="102" spans="1:8" ht="15.75">
      <c r="A102" s="13">
        <v>31</v>
      </c>
      <c r="B102" s="18" t="s">
        <v>75</v>
      </c>
      <c r="C102" s="46">
        <v>60</v>
      </c>
      <c r="D102" s="39">
        <v>2.8</v>
      </c>
      <c r="E102" s="39">
        <v>5.7</v>
      </c>
      <c r="F102" s="39">
        <v>4.3</v>
      </c>
      <c r="G102" s="15">
        <v>80</v>
      </c>
      <c r="H102" s="39">
        <v>4.9000000000000004</v>
      </c>
    </row>
    <row r="103" spans="1:8" s="38" customFormat="1" ht="15.75">
      <c r="A103" s="31">
        <v>76</v>
      </c>
      <c r="B103" s="32" t="s">
        <v>76</v>
      </c>
      <c r="C103" s="33" t="s">
        <v>24</v>
      </c>
      <c r="D103" s="36">
        <v>1.4</v>
      </c>
      <c r="E103" s="36">
        <v>6.3</v>
      </c>
      <c r="F103" s="36">
        <v>16.7</v>
      </c>
      <c r="G103" s="37">
        <v>133</v>
      </c>
      <c r="H103" s="36">
        <v>7.5</v>
      </c>
    </row>
    <row r="104" spans="1:8" ht="15.75">
      <c r="A104" s="13" t="s">
        <v>77</v>
      </c>
      <c r="B104" s="18" t="s">
        <v>78</v>
      </c>
      <c r="C104" s="15">
        <v>80</v>
      </c>
      <c r="D104" s="54">
        <v>11.6</v>
      </c>
      <c r="E104" s="54">
        <v>8.8000000000000007</v>
      </c>
      <c r="F104" s="54">
        <v>9</v>
      </c>
      <c r="G104" s="55">
        <v>169</v>
      </c>
      <c r="H104" s="54">
        <v>0.2</v>
      </c>
    </row>
    <row r="105" spans="1:8" ht="15.75">
      <c r="A105" s="13">
        <v>137</v>
      </c>
      <c r="B105" s="18" t="s">
        <v>79</v>
      </c>
      <c r="C105" s="15">
        <v>150</v>
      </c>
      <c r="D105" s="16">
        <v>1.75</v>
      </c>
      <c r="E105" s="16">
        <v>5.64</v>
      </c>
      <c r="F105" s="16">
        <v>11.1</v>
      </c>
      <c r="G105" s="17">
        <v>102</v>
      </c>
      <c r="H105" s="16">
        <v>8.27</v>
      </c>
    </row>
    <row r="106" spans="1:8" ht="15.75">
      <c r="A106" s="13">
        <v>376</v>
      </c>
      <c r="B106" s="18" t="s">
        <v>36</v>
      </c>
      <c r="C106" s="15">
        <v>180</v>
      </c>
      <c r="D106" s="39">
        <v>0.4</v>
      </c>
      <c r="E106" s="39">
        <v>0.02</v>
      </c>
      <c r="F106" s="16">
        <v>19</v>
      </c>
      <c r="G106" s="17">
        <v>78</v>
      </c>
      <c r="H106" s="39">
        <v>0.36</v>
      </c>
    </row>
    <row r="107" spans="1:8" ht="15.75">
      <c r="A107" s="13"/>
      <c r="B107" s="40" t="s">
        <v>37</v>
      </c>
      <c r="C107" s="15">
        <v>45</v>
      </c>
      <c r="D107" s="41">
        <v>3.2</v>
      </c>
      <c r="E107" s="41">
        <v>0.5</v>
      </c>
      <c r="F107" s="25">
        <v>20.3</v>
      </c>
      <c r="G107" s="26">
        <v>97</v>
      </c>
      <c r="H107" s="41">
        <v>0</v>
      </c>
    </row>
    <row r="108" spans="1:8" ht="15.75">
      <c r="A108" s="13"/>
      <c r="B108" s="18" t="s">
        <v>28</v>
      </c>
      <c r="C108" s="15">
        <v>25</v>
      </c>
      <c r="D108" s="25">
        <v>2</v>
      </c>
      <c r="E108" s="25">
        <v>0.5</v>
      </c>
      <c r="F108" s="25">
        <v>14.3</v>
      </c>
      <c r="G108" s="26">
        <v>70</v>
      </c>
      <c r="H108" s="25">
        <v>0</v>
      </c>
    </row>
    <row r="109" spans="1:8" ht="15.75">
      <c r="A109" s="13"/>
      <c r="B109" s="18" t="s">
        <v>29</v>
      </c>
      <c r="C109" s="15">
        <v>745</v>
      </c>
      <c r="D109" s="16">
        <f>SUM(D102:D108)</f>
        <v>23.149999999999995</v>
      </c>
      <c r="E109" s="16">
        <f>SUM(E102:E108)</f>
        <v>27.46</v>
      </c>
      <c r="F109" s="16">
        <f>SUM(F102:F108)</f>
        <v>94.7</v>
      </c>
      <c r="G109" s="15">
        <f>SUM(G102:G108)</f>
        <v>729</v>
      </c>
      <c r="H109" s="16">
        <f>SUM(H102:H108)</f>
        <v>21.229999999999997</v>
      </c>
    </row>
    <row r="110" spans="1:8" ht="15.75">
      <c r="A110" s="13"/>
      <c r="B110" s="14" t="s">
        <v>38</v>
      </c>
      <c r="C110" s="15"/>
      <c r="D110" s="39"/>
      <c r="E110" s="39"/>
      <c r="F110" s="16"/>
      <c r="G110" s="17"/>
      <c r="H110" s="39"/>
    </row>
    <row r="111" spans="1:8" s="38" customFormat="1" ht="15.75" customHeight="1">
      <c r="A111" s="13">
        <v>154</v>
      </c>
      <c r="B111" s="18" t="s">
        <v>80</v>
      </c>
      <c r="C111" s="13" t="s">
        <v>81</v>
      </c>
      <c r="D111" s="16">
        <v>17</v>
      </c>
      <c r="E111" s="16">
        <v>14.6</v>
      </c>
      <c r="F111" s="16">
        <v>37.9</v>
      </c>
      <c r="G111" s="17">
        <v>352</v>
      </c>
      <c r="H111" s="16">
        <v>2.29</v>
      </c>
    </row>
    <row r="112" spans="1:8" s="38" customFormat="1" ht="15.75">
      <c r="A112" s="13">
        <v>466</v>
      </c>
      <c r="B112" s="18" t="s">
        <v>82</v>
      </c>
      <c r="C112" s="15">
        <v>50</v>
      </c>
      <c r="D112" s="16">
        <v>3.9</v>
      </c>
      <c r="E112" s="16">
        <v>2.4</v>
      </c>
      <c r="F112" s="16">
        <v>26.2</v>
      </c>
      <c r="G112" s="17">
        <v>141</v>
      </c>
      <c r="H112" s="16">
        <v>0</v>
      </c>
    </row>
    <row r="113" spans="1:8" s="38" customFormat="1" ht="15.75">
      <c r="A113" s="13">
        <v>368</v>
      </c>
      <c r="B113" s="18" t="s">
        <v>83</v>
      </c>
      <c r="C113" s="15">
        <v>100</v>
      </c>
      <c r="D113" s="25">
        <v>0.4</v>
      </c>
      <c r="E113" s="25">
        <v>0.3</v>
      </c>
      <c r="F113" s="25">
        <v>10.3</v>
      </c>
      <c r="G113" s="26">
        <v>46</v>
      </c>
      <c r="H113" s="25">
        <v>5</v>
      </c>
    </row>
    <row r="114" spans="1:8" s="38" customFormat="1" ht="16.5" customHeight="1">
      <c r="A114" s="13">
        <v>393</v>
      </c>
      <c r="B114" s="18" t="s">
        <v>84</v>
      </c>
      <c r="C114" s="15" t="s">
        <v>85</v>
      </c>
      <c r="D114" s="16">
        <v>0.12</v>
      </c>
      <c r="E114" s="16">
        <v>0.02</v>
      </c>
      <c r="F114" s="16">
        <v>11.2</v>
      </c>
      <c r="G114" s="17">
        <v>45</v>
      </c>
      <c r="H114" s="16">
        <v>2.83</v>
      </c>
    </row>
    <row r="115" spans="1:8" ht="15.75">
      <c r="A115" s="13"/>
      <c r="B115" s="18" t="s">
        <v>29</v>
      </c>
      <c r="C115" s="15">
        <v>512</v>
      </c>
      <c r="D115" s="16">
        <f>SUM(D111:D114)</f>
        <v>21.419999999999998</v>
      </c>
      <c r="E115" s="16">
        <f>SUM(E111:E114)</f>
        <v>17.32</v>
      </c>
      <c r="F115" s="16">
        <f>SUM(F111:F114)</f>
        <v>85.6</v>
      </c>
      <c r="G115" s="15">
        <f>SUM(G111:G114)</f>
        <v>584</v>
      </c>
      <c r="H115" s="16">
        <f>SUM(H111:H114)</f>
        <v>10.120000000000001</v>
      </c>
    </row>
    <row r="116" spans="1:8" ht="15.75">
      <c r="A116" s="13"/>
      <c r="B116" s="18"/>
      <c r="C116" s="15"/>
      <c r="D116" s="16"/>
      <c r="E116" s="16"/>
      <c r="F116" s="16"/>
      <c r="G116" s="17"/>
      <c r="H116" s="16"/>
    </row>
    <row r="117" spans="1:8" ht="15.75">
      <c r="A117" s="13"/>
      <c r="B117" s="42" t="s">
        <v>43</v>
      </c>
      <c r="C117" s="43">
        <f t="shared" ref="C117:H117" si="5">C97+C100+C109+C115</f>
        <v>1767</v>
      </c>
      <c r="D117" s="44">
        <f t="shared" si="5"/>
        <v>67.61999999999999</v>
      </c>
      <c r="E117" s="44">
        <f t="shared" si="5"/>
        <v>76.56</v>
      </c>
      <c r="F117" s="44">
        <f t="shared" si="5"/>
        <v>222.9</v>
      </c>
      <c r="G117" s="43">
        <f t="shared" si="5"/>
        <v>1861</v>
      </c>
      <c r="H117" s="44">
        <f t="shared" si="5"/>
        <v>37.019999999999996</v>
      </c>
    </row>
    <row r="118" spans="1:8" ht="12.75" customHeight="1">
      <c r="A118" s="67" t="s">
        <v>86</v>
      </c>
      <c r="B118" s="67"/>
      <c r="C118" s="67"/>
      <c r="D118" s="67"/>
      <c r="E118" s="67"/>
      <c r="F118" s="67"/>
      <c r="G118" s="67"/>
      <c r="H118" s="67"/>
    </row>
    <row r="119" spans="1:8" ht="12.75" customHeight="1">
      <c r="A119" s="67"/>
      <c r="B119" s="67"/>
      <c r="C119" s="67"/>
      <c r="D119" s="67"/>
      <c r="E119" s="67"/>
      <c r="F119" s="67"/>
      <c r="G119" s="67"/>
      <c r="H119" s="67"/>
    </row>
    <row r="120" spans="1:8" ht="12.75" customHeight="1">
      <c r="A120" s="68" t="s">
        <v>13</v>
      </c>
      <c r="B120" s="68" t="s">
        <v>14</v>
      </c>
      <c r="C120" s="69" t="s">
        <v>15</v>
      </c>
      <c r="D120" s="72" t="s">
        <v>87</v>
      </c>
      <c r="E120" s="72"/>
      <c r="F120" s="72"/>
      <c r="G120" s="72"/>
      <c r="H120" s="72"/>
    </row>
    <row r="121" spans="1:8" ht="12.75" customHeight="1">
      <c r="A121" s="68"/>
      <c r="B121" s="68"/>
      <c r="C121" s="69"/>
      <c r="D121" s="70" t="s">
        <v>17</v>
      </c>
      <c r="E121" s="70" t="s">
        <v>18</v>
      </c>
      <c r="F121" s="70" t="s">
        <v>19</v>
      </c>
      <c r="G121" s="71" t="s">
        <v>20</v>
      </c>
      <c r="H121" s="70" t="s">
        <v>21</v>
      </c>
    </row>
    <row r="122" spans="1:8" ht="21" customHeight="1">
      <c r="A122" s="68"/>
      <c r="B122" s="68"/>
      <c r="C122" s="69"/>
      <c r="D122" s="70"/>
      <c r="E122" s="70"/>
      <c r="F122" s="70"/>
      <c r="G122" s="71"/>
      <c r="H122" s="70"/>
    </row>
    <row r="123" spans="1:8" ht="15.75">
      <c r="A123" s="13"/>
      <c r="B123" s="14" t="s">
        <v>22</v>
      </c>
      <c r="C123" s="15"/>
      <c r="D123" s="16"/>
      <c r="E123" s="16"/>
      <c r="F123" s="16"/>
      <c r="G123" s="17"/>
      <c r="H123" s="16"/>
    </row>
    <row r="124" spans="1:8" ht="15.75">
      <c r="A124" s="13">
        <v>2</v>
      </c>
      <c r="B124" s="18" t="s">
        <v>88</v>
      </c>
      <c r="C124" s="15" t="s">
        <v>89</v>
      </c>
      <c r="D124" s="16">
        <v>2.1</v>
      </c>
      <c r="E124" s="16">
        <v>4.0999999999999996</v>
      </c>
      <c r="F124" s="16">
        <v>28.6</v>
      </c>
      <c r="G124" s="17">
        <v>160</v>
      </c>
      <c r="H124" s="16">
        <v>0.48</v>
      </c>
    </row>
    <row r="125" spans="1:8" ht="15.75">
      <c r="A125" s="13" t="s">
        <v>90</v>
      </c>
      <c r="B125" s="18" t="s">
        <v>91</v>
      </c>
      <c r="C125" s="15" t="s">
        <v>24</v>
      </c>
      <c r="D125" s="16">
        <v>6.2</v>
      </c>
      <c r="E125" s="16">
        <v>7.5</v>
      </c>
      <c r="F125" s="16">
        <v>31.7</v>
      </c>
      <c r="G125" s="17">
        <v>210</v>
      </c>
      <c r="H125" s="16">
        <v>1.76</v>
      </c>
    </row>
    <row r="126" spans="1:8" ht="15.75">
      <c r="A126" s="13">
        <v>394</v>
      </c>
      <c r="B126" s="18" t="s">
        <v>27</v>
      </c>
      <c r="C126" s="15">
        <v>180</v>
      </c>
      <c r="D126" s="16">
        <v>2.67</v>
      </c>
      <c r="E126" s="16">
        <v>2.34</v>
      </c>
      <c r="F126" s="16">
        <v>12.3</v>
      </c>
      <c r="G126" s="17">
        <v>81</v>
      </c>
      <c r="H126" s="16">
        <v>1.2</v>
      </c>
    </row>
    <row r="127" spans="1:8" ht="15.75">
      <c r="A127" s="13"/>
      <c r="B127" s="18" t="s">
        <v>29</v>
      </c>
      <c r="C127" s="15">
        <v>435</v>
      </c>
      <c r="D127" s="16">
        <f>SUM(D124:D126)</f>
        <v>10.97</v>
      </c>
      <c r="E127" s="16">
        <f>SUM(E124:E126)</f>
        <v>13.94</v>
      </c>
      <c r="F127" s="16">
        <f>SUM(F124:F126)</f>
        <v>72.599999999999994</v>
      </c>
      <c r="G127" s="15">
        <f>SUM(G124:G126)</f>
        <v>451</v>
      </c>
      <c r="H127" s="16">
        <f>SUM(H124:H126)</f>
        <v>3.4400000000000004</v>
      </c>
    </row>
    <row r="128" spans="1:8" ht="15.75">
      <c r="A128" s="13"/>
      <c r="B128" s="14" t="s">
        <v>30</v>
      </c>
      <c r="C128" s="15"/>
      <c r="D128" s="16"/>
      <c r="E128" s="16"/>
      <c r="F128" s="16"/>
      <c r="G128" s="17"/>
      <c r="H128" s="16"/>
    </row>
    <row r="129" spans="1:8" ht="15.75">
      <c r="A129" s="13">
        <v>401</v>
      </c>
      <c r="B129" s="18" t="s">
        <v>92</v>
      </c>
      <c r="C129" s="15">
        <v>100</v>
      </c>
      <c r="D129" s="16">
        <v>3</v>
      </c>
      <c r="E129" s="16">
        <v>2.5</v>
      </c>
      <c r="F129" s="16">
        <v>11</v>
      </c>
      <c r="G129" s="17">
        <v>79</v>
      </c>
      <c r="H129" s="16">
        <v>1.08</v>
      </c>
    </row>
    <row r="130" spans="1:8" ht="15.75">
      <c r="A130" s="13"/>
      <c r="B130" s="18" t="s">
        <v>29</v>
      </c>
      <c r="C130" s="15">
        <f t="shared" ref="C130:H130" si="6">SUM(C129)</f>
        <v>100</v>
      </c>
      <c r="D130" s="16">
        <f t="shared" si="6"/>
        <v>3</v>
      </c>
      <c r="E130" s="16">
        <f t="shared" si="6"/>
        <v>2.5</v>
      </c>
      <c r="F130" s="16">
        <f t="shared" si="6"/>
        <v>11</v>
      </c>
      <c r="G130" s="17">
        <f t="shared" si="6"/>
        <v>79</v>
      </c>
      <c r="H130" s="16">
        <f t="shared" si="6"/>
        <v>1.08</v>
      </c>
    </row>
    <row r="131" spans="1:8" ht="15.75">
      <c r="A131" s="13"/>
      <c r="B131" s="14" t="s">
        <v>32</v>
      </c>
      <c r="C131" s="15"/>
      <c r="D131" s="16"/>
      <c r="E131" s="16"/>
      <c r="F131" s="16"/>
      <c r="G131" s="17"/>
      <c r="H131" s="16"/>
    </row>
    <row r="132" spans="1:8" ht="15.75">
      <c r="A132" s="13">
        <v>25</v>
      </c>
      <c r="B132" s="18" t="s">
        <v>93</v>
      </c>
      <c r="C132" s="13">
        <v>60</v>
      </c>
      <c r="D132" s="25">
        <v>1.2</v>
      </c>
      <c r="E132" s="25">
        <v>3.1</v>
      </c>
      <c r="F132" s="25">
        <v>5.9</v>
      </c>
      <c r="G132" s="56">
        <v>56</v>
      </c>
      <c r="H132" s="25">
        <v>9.4</v>
      </c>
    </row>
    <row r="133" spans="1:8" s="38" customFormat="1" ht="30.75" customHeight="1">
      <c r="A133" s="31">
        <v>57</v>
      </c>
      <c r="B133" s="32" t="s">
        <v>94</v>
      </c>
      <c r="C133" s="33" t="s">
        <v>24</v>
      </c>
      <c r="D133" s="36">
        <v>2.38</v>
      </c>
      <c r="E133" s="36">
        <v>4.7</v>
      </c>
      <c r="F133" s="36">
        <v>10.4</v>
      </c>
      <c r="G133" s="37">
        <v>90</v>
      </c>
      <c r="H133" s="36">
        <v>8.1999999999999993</v>
      </c>
    </row>
    <row r="134" spans="1:8" ht="15.75">
      <c r="A134" s="31">
        <v>292</v>
      </c>
      <c r="B134" s="32" t="s">
        <v>95</v>
      </c>
      <c r="C134" s="33">
        <v>200</v>
      </c>
      <c r="D134" s="57">
        <v>22.4</v>
      </c>
      <c r="E134" s="57">
        <v>14.7</v>
      </c>
      <c r="F134" s="57">
        <v>41.7</v>
      </c>
      <c r="G134" s="58">
        <v>388</v>
      </c>
      <c r="H134" s="57">
        <v>0.49</v>
      </c>
    </row>
    <row r="135" spans="1:8" ht="15.75">
      <c r="A135" s="31" t="s">
        <v>96</v>
      </c>
      <c r="B135" s="32" t="s">
        <v>97</v>
      </c>
      <c r="C135" s="33">
        <v>180</v>
      </c>
      <c r="D135" s="34">
        <v>0.18</v>
      </c>
      <c r="E135" s="34">
        <v>0.09</v>
      </c>
      <c r="F135" s="34">
        <v>9.8000000000000007</v>
      </c>
      <c r="G135" s="35">
        <v>41</v>
      </c>
      <c r="H135" s="34">
        <v>4.05</v>
      </c>
    </row>
    <row r="136" spans="1:8" ht="15.75">
      <c r="A136" s="13"/>
      <c r="B136" s="40" t="s">
        <v>37</v>
      </c>
      <c r="C136" s="15">
        <v>45</v>
      </c>
      <c r="D136" s="41">
        <v>3.2</v>
      </c>
      <c r="E136" s="41">
        <v>0.5</v>
      </c>
      <c r="F136" s="25">
        <v>20.3</v>
      </c>
      <c r="G136" s="26">
        <v>97</v>
      </c>
      <c r="H136" s="41">
        <v>0</v>
      </c>
    </row>
    <row r="137" spans="1:8" ht="15.75">
      <c r="A137" s="13"/>
      <c r="B137" s="18" t="s">
        <v>28</v>
      </c>
      <c r="C137" s="15">
        <v>25</v>
      </c>
      <c r="D137" s="25">
        <v>2</v>
      </c>
      <c r="E137" s="25">
        <v>0.5</v>
      </c>
      <c r="F137" s="25">
        <v>14.3</v>
      </c>
      <c r="G137" s="26">
        <v>70</v>
      </c>
      <c r="H137" s="25">
        <v>0</v>
      </c>
    </row>
    <row r="138" spans="1:8" ht="15.75">
      <c r="A138" s="13"/>
      <c r="B138" s="18" t="s">
        <v>29</v>
      </c>
      <c r="C138" s="15">
        <v>715</v>
      </c>
      <c r="D138" s="16">
        <f>SUM(D132:D137)</f>
        <v>31.359999999999996</v>
      </c>
      <c r="E138" s="16">
        <f>SUM(E132:E137)</f>
        <v>23.59</v>
      </c>
      <c r="F138" s="16">
        <f>SUM(F132:F137)</f>
        <v>102.39999999999999</v>
      </c>
      <c r="G138" s="15">
        <f>SUM(G132:G137)</f>
        <v>742</v>
      </c>
      <c r="H138" s="16">
        <f>SUM(H132:H137)</f>
        <v>22.14</v>
      </c>
    </row>
    <row r="139" spans="1:8" ht="15.75">
      <c r="A139" s="13"/>
      <c r="B139" s="14" t="s">
        <v>38</v>
      </c>
      <c r="C139" s="15"/>
      <c r="D139" s="16"/>
      <c r="E139" s="16"/>
      <c r="F139" s="16"/>
      <c r="G139" s="17"/>
      <c r="H139" s="16"/>
    </row>
    <row r="140" spans="1:8" ht="18" customHeight="1">
      <c r="A140" s="13">
        <v>255</v>
      </c>
      <c r="B140" s="18" t="s">
        <v>98</v>
      </c>
      <c r="C140" s="15">
        <v>80</v>
      </c>
      <c r="D140" s="16">
        <v>11.03</v>
      </c>
      <c r="E140" s="16">
        <v>4.0999999999999996</v>
      </c>
      <c r="F140" s="16">
        <v>7.5</v>
      </c>
      <c r="G140" s="17">
        <v>111</v>
      </c>
      <c r="H140" s="16">
        <v>0.28999999999999998</v>
      </c>
    </row>
    <row r="141" spans="1:8" s="38" customFormat="1" ht="15.75">
      <c r="A141" s="51">
        <v>321</v>
      </c>
      <c r="B141" s="52" t="s">
        <v>99</v>
      </c>
      <c r="C141" s="48">
        <v>150</v>
      </c>
      <c r="D141" s="23">
        <v>3.06</v>
      </c>
      <c r="E141" s="23">
        <v>4.8</v>
      </c>
      <c r="F141" s="23">
        <v>20.440000000000001</v>
      </c>
      <c r="G141" s="24">
        <v>137</v>
      </c>
      <c r="H141" s="23">
        <v>18.2</v>
      </c>
    </row>
    <row r="142" spans="1:8" s="38" customFormat="1" ht="15.75">
      <c r="A142" s="27" t="s">
        <v>100</v>
      </c>
      <c r="B142" s="28" t="s">
        <v>101</v>
      </c>
      <c r="C142" s="27">
        <v>60</v>
      </c>
      <c r="D142" s="29">
        <v>0.4</v>
      </c>
      <c r="E142" s="29">
        <v>3</v>
      </c>
      <c r="F142" s="29">
        <v>6</v>
      </c>
      <c r="G142" s="30">
        <v>52</v>
      </c>
      <c r="H142" s="29">
        <v>25.8</v>
      </c>
    </row>
    <row r="143" spans="1:8" ht="15.75">
      <c r="A143" s="13">
        <v>399</v>
      </c>
      <c r="B143" s="18" t="s">
        <v>63</v>
      </c>
      <c r="C143" s="15">
        <v>180</v>
      </c>
      <c r="D143" s="16">
        <v>0.9</v>
      </c>
      <c r="E143" s="16">
        <v>0</v>
      </c>
      <c r="F143" s="16">
        <v>18.18</v>
      </c>
      <c r="G143" s="17">
        <v>76</v>
      </c>
      <c r="H143" s="16">
        <v>3.6</v>
      </c>
    </row>
    <row r="144" spans="1:8" ht="15.75">
      <c r="A144" s="13"/>
      <c r="B144" s="18" t="s">
        <v>28</v>
      </c>
      <c r="C144" s="15">
        <v>25</v>
      </c>
      <c r="D144" s="25">
        <v>2</v>
      </c>
      <c r="E144" s="25">
        <v>0.5</v>
      </c>
      <c r="F144" s="25">
        <v>14.3</v>
      </c>
      <c r="G144" s="26">
        <v>70</v>
      </c>
      <c r="H144" s="25">
        <v>0</v>
      </c>
    </row>
    <row r="145" spans="1:8" ht="15.75">
      <c r="A145" s="13"/>
      <c r="B145" s="18" t="s">
        <v>29</v>
      </c>
      <c r="C145" s="15">
        <f t="shared" ref="C145:H145" si="7">SUM(C140:C144)</f>
        <v>495</v>
      </c>
      <c r="D145" s="16">
        <f t="shared" si="7"/>
        <v>17.39</v>
      </c>
      <c r="E145" s="16">
        <f t="shared" si="7"/>
        <v>12.399999999999999</v>
      </c>
      <c r="F145" s="16">
        <f t="shared" si="7"/>
        <v>66.42</v>
      </c>
      <c r="G145" s="15">
        <f t="shared" si="7"/>
        <v>446</v>
      </c>
      <c r="H145" s="16">
        <f t="shared" si="7"/>
        <v>47.89</v>
      </c>
    </row>
    <row r="146" spans="1:8" ht="15.75">
      <c r="A146" s="13"/>
      <c r="B146" s="18"/>
      <c r="C146" s="15"/>
      <c r="D146" s="16"/>
      <c r="E146" s="16"/>
      <c r="F146" s="16"/>
      <c r="G146" s="17"/>
      <c r="H146" s="16"/>
    </row>
    <row r="147" spans="1:8" ht="15.75">
      <c r="A147" s="13"/>
      <c r="B147" s="42" t="s">
        <v>43</v>
      </c>
      <c r="C147" s="43">
        <f t="shared" ref="C147:H147" si="8">C127+C130+C138+C145</f>
        <v>1745</v>
      </c>
      <c r="D147" s="44">
        <f t="shared" si="8"/>
        <v>62.72</v>
      </c>
      <c r="E147" s="44">
        <f t="shared" si="8"/>
        <v>52.43</v>
      </c>
      <c r="F147" s="44">
        <f t="shared" si="8"/>
        <v>252.42000000000002</v>
      </c>
      <c r="G147" s="43">
        <f t="shared" si="8"/>
        <v>1718</v>
      </c>
      <c r="H147" s="44">
        <f t="shared" si="8"/>
        <v>74.55</v>
      </c>
    </row>
    <row r="148" spans="1:8" ht="12.75" customHeight="1">
      <c r="A148" s="67" t="s">
        <v>102</v>
      </c>
      <c r="B148" s="67"/>
      <c r="C148" s="67"/>
      <c r="D148" s="67"/>
      <c r="E148" s="67"/>
      <c r="F148" s="67"/>
      <c r="G148" s="67"/>
      <c r="H148" s="67"/>
    </row>
    <row r="149" spans="1:8">
      <c r="A149" s="67"/>
      <c r="B149" s="67"/>
      <c r="C149" s="67"/>
      <c r="D149" s="67"/>
      <c r="E149" s="67"/>
      <c r="F149" s="67"/>
      <c r="G149" s="67"/>
      <c r="H149" s="67"/>
    </row>
    <row r="150" spans="1:8" ht="12.75" customHeight="1">
      <c r="A150" s="68" t="s">
        <v>13</v>
      </c>
      <c r="B150" s="68" t="s">
        <v>14</v>
      </c>
      <c r="C150" s="69" t="s">
        <v>15</v>
      </c>
      <c r="D150" s="72" t="s">
        <v>103</v>
      </c>
      <c r="E150" s="72"/>
      <c r="F150" s="72"/>
      <c r="G150" s="72"/>
      <c r="H150" s="72"/>
    </row>
    <row r="151" spans="1:8" ht="12.75" customHeight="1">
      <c r="A151" s="68"/>
      <c r="B151" s="68"/>
      <c r="C151" s="69"/>
      <c r="D151" s="70" t="s">
        <v>17</v>
      </c>
      <c r="E151" s="70" t="s">
        <v>18</v>
      </c>
      <c r="F151" s="70" t="s">
        <v>19</v>
      </c>
      <c r="G151" s="71" t="s">
        <v>20</v>
      </c>
      <c r="H151" s="70" t="s">
        <v>21</v>
      </c>
    </row>
    <row r="152" spans="1:8" ht="21" customHeight="1">
      <c r="A152" s="68"/>
      <c r="B152" s="68"/>
      <c r="C152" s="69"/>
      <c r="D152" s="70"/>
      <c r="E152" s="70"/>
      <c r="F152" s="70"/>
      <c r="G152" s="71"/>
      <c r="H152" s="70"/>
    </row>
    <row r="153" spans="1:8" ht="15.75">
      <c r="A153" s="13"/>
      <c r="B153" s="14" t="s">
        <v>22</v>
      </c>
      <c r="C153" s="15"/>
      <c r="D153" s="16"/>
      <c r="E153" s="16"/>
      <c r="F153" s="16"/>
      <c r="G153" s="17"/>
      <c r="H153" s="16"/>
    </row>
    <row r="154" spans="1:8" ht="15.75">
      <c r="A154" s="13">
        <v>3</v>
      </c>
      <c r="B154" s="18" t="s">
        <v>45</v>
      </c>
      <c r="C154" s="15" t="s">
        <v>46</v>
      </c>
      <c r="D154" s="16">
        <v>5.5</v>
      </c>
      <c r="E154" s="16">
        <v>8.5</v>
      </c>
      <c r="F154" s="16">
        <v>14.3</v>
      </c>
      <c r="G154" s="17">
        <v>155</v>
      </c>
      <c r="H154" s="16">
        <v>0.11</v>
      </c>
    </row>
    <row r="155" spans="1:8" ht="15.75">
      <c r="A155" s="13">
        <v>237</v>
      </c>
      <c r="B155" s="18" t="s">
        <v>104</v>
      </c>
      <c r="C155" s="15" t="s">
        <v>81</v>
      </c>
      <c r="D155" s="16">
        <v>28.1</v>
      </c>
      <c r="E155" s="16">
        <v>20.100000000000001</v>
      </c>
      <c r="F155" s="16">
        <v>37.6</v>
      </c>
      <c r="G155" s="17">
        <v>445</v>
      </c>
      <c r="H155" s="16">
        <v>0.61</v>
      </c>
    </row>
    <row r="156" spans="1:8" ht="15.75">
      <c r="A156" s="13">
        <v>397</v>
      </c>
      <c r="B156" s="18" t="s">
        <v>48</v>
      </c>
      <c r="C156" s="15">
        <v>180</v>
      </c>
      <c r="D156" s="16">
        <v>3.67</v>
      </c>
      <c r="E156" s="16">
        <v>3.19</v>
      </c>
      <c r="F156" s="16">
        <v>13.8</v>
      </c>
      <c r="G156" s="17">
        <v>99</v>
      </c>
      <c r="H156" s="16">
        <v>1.43</v>
      </c>
    </row>
    <row r="157" spans="1:8" ht="15.75">
      <c r="A157" s="13"/>
      <c r="B157" s="18" t="s">
        <v>29</v>
      </c>
      <c r="C157" s="15">
        <v>400</v>
      </c>
      <c r="D157" s="16">
        <f>SUM(D154:D156)</f>
        <v>37.270000000000003</v>
      </c>
      <c r="E157" s="16">
        <f>SUM(E154:E156)</f>
        <v>31.790000000000003</v>
      </c>
      <c r="F157" s="16">
        <f>SUM(F154:F156)</f>
        <v>65.7</v>
      </c>
      <c r="G157" s="15">
        <f>SUM(G154:G156)</f>
        <v>699</v>
      </c>
      <c r="H157" s="16">
        <f>SUM(H154:H156)</f>
        <v>2.15</v>
      </c>
    </row>
    <row r="158" spans="1:8" ht="15.75">
      <c r="A158" s="13"/>
      <c r="B158" s="14" t="s">
        <v>30</v>
      </c>
      <c r="C158" s="15"/>
      <c r="D158" s="16"/>
      <c r="E158" s="16"/>
      <c r="F158" s="16"/>
      <c r="G158" s="17"/>
      <c r="H158" s="16"/>
    </row>
    <row r="159" spans="1:8" ht="15.75">
      <c r="A159" s="59"/>
      <c r="B159" s="32" t="s">
        <v>49</v>
      </c>
      <c r="C159" s="33">
        <v>100</v>
      </c>
      <c r="D159" s="36">
        <v>2.8</v>
      </c>
      <c r="E159" s="36">
        <v>3.2</v>
      </c>
      <c r="F159" s="36">
        <v>8.6</v>
      </c>
      <c r="G159" s="37">
        <v>74</v>
      </c>
      <c r="H159" s="36">
        <v>0</v>
      </c>
    </row>
    <row r="160" spans="1:8" ht="15.75">
      <c r="A160" s="13"/>
      <c r="B160" s="18" t="s">
        <v>29</v>
      </c>
      <c r="C160" s="15">
        <v>100</v>
      </c>
      <c r="D160" s="16">
        <f>SUM(D159)</f>
        <v>2.8</v>
      </c>
      <c r="E160" s="16">
        <f>SUM(E159)</f>
        <v>3.2</v>
      </c>
      <c r="F160" s="16">
        <f>SUM(F159)</f>
        <v>8.6</v>
      </c>
      <c r="G160" s="17">
        <f>SUM(G159)</f>
        <v>74</v>
      </c>
      <c r="H160" s="16">
        <f>SUM(H159)</f>
        <v>0</v>
      </c>
    </row>
    <row r="161" spans="1:8" ht="15.75">
      <c r="A161" s="13"/>
      <c r="B161" s="14" t="s">
        <v>32</v>
      </c>
      <c r="C161" s="15"/>
      <c r="D161" s="16"/>
      <c r="E161" s="16"/>
      <c r="F161" s="16"/>
      <c r="G161" s="17"/>
      <c r="H161" s="16"/>
    </row>
    <row r="162" spans="1:8" s="38" customFormat="1" ht="15.75">
      <c r="A162" s="27">
        <v>84</v>
      </c>
      <c r="B162" s="28" t="s">
        <v>105</v>
      </c>
      <c r="C162" s="30" t="s">
        <v>106</v>
      </c>
      <c r="D162" s="29">
        <v>5.99</v>
      </c>
      <c r="E162" s="29">
        <v>2.5299999999999998</v>
      </c>
      <c r="F162" s="29">
        <v>11.44</v>
      </c>
      <c r="G162" s="49">
        <v>106</v>
      </c>
      <c r="H162" s="29">
        <v>8.99</v>
      </c>
    </row>
    <row r="163" spans="1:8" ht="15.75">
      <c r="A163" s="13">
        <v>305</v>
      </c>
      <c r="B163" s="18" t="s">
        <v>107</v>
      </c>
      <c r="C163" s="15">
        <v>80</v>
      </c>
      <c r="D163" s="16">
        <v>12.92</v>
      </c>
      <c r="E163" s="16">
        <v>11.85</v>
      </c>
      <c r="F163" s="16">
        <v>13.46</v>
      </c>
      <c r="G163" s="17">
        <v>212</v>
      </c>
      <c r="H163" s="16">
        <v>0.73</v>
      </c>
    </row>
    <row r="164" spans="1:8" ht="15.75">
      <c r="A164" s="13">
        <v>330</v>
      </c>
      <c r="B164" s="18" t="s">
        <v>108</v>
      </c>
      <c r="C164" s="15">
        <v>150</v>
      </c>
      <c r="D164" s="16">
        <v>3.6</v>
      </c>
      <c r="E164" s="16">
        <v>4.4000000000000004</v>
      </c>
      <c r="F164" s="16">
        <v>16.600000000000001</v>
      </c>
      <c r="G164" s="15">
        <v>120</v>
      </c>
      <c r="H164" s="16">
        <v>27</v>
      </c>
    </row>
    <row r="165" spans="1:8" ht="15.75">
      <c r="A165" s="31" t="s">
        <v>61</v>
      </c>
      <c r="B165" s="32" t="s">
        <v>109</v>
      </c>
      <c r="C165" s="33">
        <v>60</v>
      </c>
      <c r="D165" s="36">
        <v>0.42</v>
      </c>
      <c r="E165" s="36">
        <v>0</v>
      </c>
      <c r="F165" s="36">
        <v>1.1399999999999999</v>
      </c>
      <c r="G165" s="37">
        <v>7</v>
      </c>
      <c r="H165" s="36">
        <v>4.2</v>
      </c>
    </row>
    <row r="166" spans="1:8" ht="18.75" customHeight="1">
      <c r="A166" s="13">
        <v>376</v>
      </c>
      <c r="B166" s="18" t="s">
        <v>36</v>
      </c>
      <c r="C166" s="15">
        <v>180</v>
      </c>
      <c r="D166" s="39">
        <v>0.4</v>
      </c>
      <c r="E166" s="39">
        <v>0.02</v>
      </c>
      <c r="F166" s="16">
        <v>19</v>
      </c>
      <c r="G166" s="17">
        <v>78</v>
      </c>
      <c r="H166" s="39">
        <v>0.36</v>
      </c>
    </row>
    <row r="167" spans="1:8" ht="15.75">
      <c r="A167" s="13"/>
      <c r="B167" s="40" t="s">
        <v>37</v>
      </c>
      <c r="C167" s="15">
        <v>45</v>
      </c>
      <c r="D167" s="41">
        <v>3.2</v>
      </c>
      <c r="E167" s="41">
        <v>0.5</v>
      </c>
      <c r="F167" s="25">
        <v>20.3</v>
      </c>
      <c r="G167" s="26">
        <v>97</v>
      </c>
      <c r="H167" s="41">
        <v>0</v>
      </c>
    </row>
    <row r="168" spans="1:8" ht="15.75">
      <c r="A168" s="13"/>
      <c r="B168" s="18" t="s">
        <v>28</v>
      </c>
      <c r="C168" s="15">
        <v>25</v>
      </c>
      <c r="D168" s="25">
        <v>2</v>
      </c>
      <c r="E168" s="25">
        <v>0.5</v>
      </c>
      <c r="F168" s="25">
        <v>14.3</v>
      </c>
      <c r="G168" s="26">
        <v>70</v>
      </c>
      <c r="H168" s="25">
        <v>0</v>
      </c>
    </row>
    <row r="169" spans="1:8" ht="15.75">
      <c r="A169" s="13"/>
      <c r="B169" s="18" t="s">
        <v>29</v>
      </c>
      <c r="C169" s="15">
        <v>765</v>
      </c>
      <c r="D169" s="16">
        <f>SUM(D162:D168)</f>
        <v>28.53</v>
      </c>
      <c r="E169" s="16">
        <f>SUM(E162:E168)</f>
        <v>19.8</v>
      </c>
      <c r="F169" s="16">
        <f>SUM(F162:F168)</f>
        <v>96.24</v>
      </c>
      <c r="G169" s="15">
        <f>SUM(G162:G168)</f>
        <v>690</v>
      </c>
      <c r="H169" s="16">
        <f>SUM(H162:H168)</f>
        <v>41.28</v>
      </c>
    </row>
    <row r="170" spans="1:8" ht="15.75">
      <c r="A170" s="13"/>
      <c r="B170" s="14" t="s">
        <v>38</v>
      </c>
      <c r="C170" s="15"/>
      <c r="D170" s="16"/>
      <c r="E170" s="16"/>
      <c r="F170" s="16"/>
      <c r="G170" s="17"/>
      <c r="H170" s="16"/>
    </row>
    <row r="171" spans="1:8" ht="15.75">
      <c r="A171" s="31">
        <v>298</v>
      </c>
      <c r="B171" s="32" t="s">
        <v>110</v>
      </c>
      <c r="C171" s="33">
        <v>190</v>
      </c>
      <c r="D171" s="57">
        <v>13</v>
      </c>
      <c r="E171" s="57">
        <v>18.399999999999999</v>
      </c>
      <c r="F171" s="57">
        <v>13.5</v>
      </c>
      <c r="G171" s="58">
        <v>274</v>
      </c>
      <c r="H171" s="57">
        <v>44.5</v>
      </c>
    </row>
    <row r="172" spans="1:8" ht="15.75">
      <c r="A172" s="31"/>
      <c r="B172" s="32" t="s">
        <v>111</v>
      </c>
      <c r="C172" s="33">
        <v>30</v>
      </c>
      <c r="D172" s="57">
        <v>2</v>
      </c>
      <c r="E172" s="57">
        <v>9.4</v>
      </c>
      <c r="F172" s="57">
        <v>17.3</v>
      </c>
      <c r="G172" s="58">
        <v>158</v>
      </c>
      <c r="H172" s="57">
        <v>0</v>
      </c>
    </row>
    <row r="173" spans="1:8" ht="15.75">
      <c r="A173" s="13">
        <v>368</v>
      </c>
      <c r="B173" s="18" t="s">
        <v>42</v>
      </c>
      <c r="C173" s="15">
        <v>100</v>
      </c>
      <c r="D173" s="25">
        <v>0.4</v>
      </c>
      <c r="E173" s="25">
        <v>0.4</v>
      </c>
      <c r="F173" s="25">
        <v>9.8000000000000007</v>
      </c>
      <c r="G173" s="26">
        <v>44</v>
      </c>
      <c r="H173" s="25">
        <v>10</v>
      </c>
    </row>
    <row r="174" spans="1:8" ht="15.75">
      <c r="A174" s="13">
        <v>393</v>
      </c>
      <c r="B174" s="18" t="s">
        <v>84</v>
      </c>
      <c r="C174" s="15" t="s">
        <v>85</v>
      </c>
      <c r="D174" s="16">
        <v>0.12</v>
      </c>
      <c r="E174" s="16">
        <v>0.02</v>
      </c>
      <c r="F174" s="16">
        <v>11.2</v>
      </c>
      <c r="G174" s="17">
        <v>45</v>
      </c>
      <c r="H174" s="16">
        <v>2.83</v>
      </c>
    </row>
    <row r="175" spans="1:8" ht="15.75">
      <c r="A175" s="13"/>
      <c r="B175" s="18" t="s">
        <v>28</v>
      </c>
      <c r="C175" s="15">
        <v>25</v>
      </c>
      <c r="D175" s="25">
        <v>2</v>
      </c>
      <c r="E175" s="25">
        <v>0.5</v>
      </c>
      <c r="F175" s="25">
        <v>14.3</v>
      </c>
      <c r="G175" s="26">
        <v>70</v>
      </c>
      <c r="H175" s="25">
        <v>0</v>
      </c>
    </row>
    <row r="176" spans="1:8" ht="15.75">
      <c r="A176" s="13"/>
      <c r="B176" s="18" t="s">
        <v>29</v>
      </c>
      <c r="C176" s="15">
        <v>532</v>
      </c>
      <c r="D176" s="16">
        <f>SUM(D171:D175)</f>
        <v>17.52</v>
      </c>
      <c r="E176" s="16">
        <f>SUM(E171:E175)</f>
        <v>28.719999999999995</v>
      </c>
      <c r="F176" s="16">
        <f>SUM(F171:F175)</f>
        <v>66.099999999999994</v>
      </c>
      <c r="G176" s="15">
        <f>SUM(G171:G175)</f>
        <v>591</v>
      </c>
      <c r="H176" s="16">
        <f>SUM(H171:H175)</f>
        <v>57.33</v>
      </c>
    </row>
    <row r="177" spans="1:8" ht="15.75">
      <c r="A177" s="13"/>
      <c r="B177" s="18"/>
      <c r="C177" s="15"/>
      <c r="D177" s="16"/>
      <c r="E177" s="16"/>
      <c r="F177" s="16"/>
      <c r="G177" s="17"/>
      <c r="H177" s="16"/>
    </row>
    <row r="178" spans="1:8" ht="15.75">
      <c r="A178" s="13"/>
      <c r="B178" s="42" t="s">
        <v>43</v>
      </c>
      <c r="C178" s="60">
        <f t="shared" ref="C178:H178" si="9">C157+C160+C169+C176</f>
        <v>1797</v>
      </c>
      <c r="D178" s="61">
        <f t="shared" si="9"/>
        <v>86.11999999999999</v>
      </c>
      <c r="E178" s="61">
        <f t="shared" si="9"/>
        <v>83.51</v>
      </c>
      <c r="F178" s="61">
        <f t="shared" si="9"/>
        <v>236.64</v>
      </c>
      <c r="G178" s="60">
        <f t="shared" si="9"/>
        <v>2054</v>
      </c>
      <c r="H178" s="61">
        <f t="shared" si="9"/>
        <v>100.75999999999999</v>
      </c>
    </row>
    <row r="179" spans="1:8" ht="12.75" customHeight="1">
      <c r="A179" s="67" t="s">
        <v>112</v>
      </c>
      <c r="B179" s="67"/>
      <c r="C179" s="67"/>
      <c r="D179" s="67"/>
      <c r="E179" s="67"/>
      <c r="F179" s="67"/>
      <c r="G179" s="67"/>
      <c r="H179" s="67"/>
    </row>
    <row r="180" spans="1:8">
      <c r="A180" s="67"/>
      <c r="B180" s="67"/>
      <c r="C180" s="67"/>
      <c r="D180" s="67"/>
      <c r="E180" s="67"/>
      <c r="F180" s="67"/>
      <c r="G180" s="67"/>
      <c r="H180" s="67"/>
    </row>
    <row r="181" spans="1:8" ht="12.75" customHeight="1">
      <c r="A181" s="68" t="s">
        <v>13</v>
      </c>
      <c r="B181" s="68" t="s">
        <v>14</v>
      </c>
      <c r="C181" s="69" t="s">
        <v>15</v>
      </c>
      <c r="D181" s="72" t="s">
        <v>103</v>
      </c>
      <c r="E181" s="72"/>
      <c r="F181" s="72"/>
      <c r="G181" s="72"/>
      <c r="H181" s="72"/>
    </row>
    <row r="182" spans="1:8" ht="12.75" customHeight="1">
      <c r="A182" s="68"/>
      <c r="B182" s="68"/>
      <c r="C182" s="69"/>
      <c r="D182" s="70" t="s">
        <v>17</v>
      </c>
      <c r="E182" s="70" t="s">
        <v>18</v>
      </c>
      <c r="F182" s="70" t="s">
        <v>19</v>
      </c>
      <c r="G182" s="71" t="s">
        <v>20</v>
      </c>
      <c r="H182" s="70" t="s">
        <v>21</v>
      </c>
    </row>
    <row r="183" spans="1:8" ht="23.25" customHeight="1">
      <c r="A183" s="68"/>
      <c r="B183" s="68"/>
      <c r="C183" s="69"/>
      <c r="D183" s="70"/>
      <c r="E183" s="70"/>
      <c r="F183" s="70"/>
      <c r="G183" s="71"/>
      <c r="H183" s="70"/>
    </row>
    <row r="184" spans="1:8" ht="15.75">
      <c r="A184" s="13"/>
      <c r="B184" s="14" t="s">
        <v>22</v>
      </c>
      <c r="C184" s="15"/>
      <c r="D184" s="16"/>
      <c r="E184" s="16"/>
      <c r="F184" s="16"/>
      <c r="G184" s="17"/>
      <c r="H184" s="16"/>
    </row>
    <row r="185" spans="1:8" ht="15.75">
      <c r="A185" s="13">
        <v>1</v>
      </c>
      <c r="B185" s="18" t="s">
        <v>67</v>
      </c>
      <c r="C185" s="15" t="s">
        <v>68</v>
      </c>
      <c r="D185" s="25">
        <v>2</v>
      </c>
      <c r="E185" s="25">
        <v>7.7</v>
      </c>
      <c r="F185" s="25">
        <v>14.4</v>
      </c>
      <c r="G185" s="26">
        <v>136</v>
      </c>
      <c r="H185" s="25">
        <v>0</v>
      </c>
    </row>
    <row r="186" spans="1:8" ht="15.75">
      <c r="A186" s="13">
        <v>185</v>
      </c>
      <c r="B186" s="18" t="s">
        <v>113</v>
      </c>
      <c r="C186" s="15" t="s">
        <v>24</v>
      </c>
      <c r="D186" s="25">
        <v>3.2</v>
      </c>
      <c r="E186" s="25">
        <v>3.9</v>
      </c>
      <c r="F186" s="25">
        <v>20.399999999999999</v>
      </c>
      <c r="G186" s="26">
        <v>130</v>
      </c>
      <c r="H186" s="25">
        <v>0</v>
      </c>
    </row>
    <row r="187" spans="1:8" ht="18.399999999999999" customHeight="1">
      <c r="A187" s="13">
        <v>395</v>
      </c>
      <c r="B187" s="18" t="s">
        <v>72</v>
      </c>
      <c r="C187" s="15">
        <v>180</v>
      </c>
      <c r="D187" s="25">
        <v>2.85</v>
      </c>
      <c r="E187" s="25">
        <v>2.41</v>
      </c>
      <c r="F187" s="25">
        <v>12.4</v>
      </c>
      <c r="G187" s="26">
        <v>83</v>
      </c>
      <c r="H187" s="25">
        <v>1.17</v>
      </c>
    </row>
    <row r="188" spans="1:8" ht="15.75">
      <c r="A188" s="13"/>
      <c r="B188" s="18" t="s">
        <v>29</v>
      </c>
      <c r="C188" s="15">
        <v>420</v>
      </c>
      <c r="D188" s="16">
        <f>SUM(D185:D187)</f>
        <v>8.0500000000000007</v>
      </c>
      <c r="E188" s="16">
        <f>SUM(E185:E187)</f>
        <v>14.01</v>
      </c>
      <c r="F188" s="16">
        <f>SUM(F185:F187)</f>
        <v>47.199999999999996</v>
      </c>
      <c r="G188" s="15">
        <f>SUM(G185:G187)</f>
        <v>349</v>
      </c>
      <c r="H188" s="16">
        <f>SUM(H185:H187)</f>
        <v>1.17</v>
      </c>
    </row>
    <row r="189" spans="1:8" ht="15.75">
      <c r="A189" s="13"/>
      <c r="B189" s="14" t="s">
        <v>30</v>
      </c>
      <c r="C189" s="15"/>
      <c r="D189" s="16"/>
      <c r="E189" s="16"/>
      <c r="F189" s="16"/>
      <c r="G189" s="17"/>
      <c r="H189" s="16"/>
    </row>
    <row r="190" spans="1:8" ht="15.75">
      <c r="A190" s="13">
        <v>401</v>
      </c>
      <c r="B190" s="18" t="s">
        <v>31</v>
      </c>
      <c r="C190" s="15">
        <v>100</v>
      </c>
      <c r="D190" s="16">
        <v>2.6</v>
      </c>
      <c r="E190" s="16">
        <v>2.5</v>
      </c>
      <c r="F190" s="16">
        <v>11</v>
      </c>
      <c r="G190" s="17">
        <v>77</v>
      </c>
      <c r="H190" s="16">
        <v>0.9</v>
      </c>
    </row>
    <row r="191" spans="1:8" ht="15.75">
      <c r="A191" s="13"/>
      <c r="B191" s="18" t="s">
        <v>29</v>
      </c>
      <c r="C191" s="15">
        <v>100</v>
      </c>
      <c r="D191" s="16">
        <f>SUM(D190)</f>
        <v>2.6</v>
      </c>
      <c r="E191" s="16">
        <f>SUM(E190)</f>
        <v>2.5</v>
      </c>
      <c r="F191" s="16">
        <f>SUM(F190)</f>
        <v>11</v>
      </c>
      <c r="G191" s="17">
        <f>SUM(G190)</f>
        <v>77</v>
      </c>
      <c r="H191" s="16">
        <f>SUM(H190)</f>
        <v>0.9</v>
      </c>
    </row>
    <row r="192" spans="1:8" ht="15.75">
      <c r="A192" s="13"/>
      <c r="B192" s="14" t="s">
        <v>32</v>
      </c>
      <c r="C192" s="15"/>
      <c r="D192" s="16"/>
      <c r="E192" s="16"/>
      <c r="F192" s="16"/>
      <c r="G192" s="17"/>
      <c r="H192" s="16"/>
    </row>
    <row r="193" spans="1:8" ht="15.75">
      <c r="A193" s="27">
        <v>35</v>
      </c>
      <c r="B193" s="28" t="s">
        <v>114</v>
      </c>
      <c r="C193" s="13">
        <v>60</v>
      </c>
      <c r="D193" s="16">
        <v>0.67</v>
      </c>
      <c r="E193" s="16">
        <v>3.1</v>
      </c>
      <c r="F193" s="16">
        <v>6.86</v>
      </c>
      <c r="G193" s="15">
        <v>58</v>
      </c>
      <c r="H193" s="16">
        <v>5.58</v>
      </c>
    </row>
    <row r="194" spans="1:8" ht="16.5" customHeight="1">
      <c r="A194" s="31">
        <v>81</v>
      </c>
      <c r="B194" s="32" t="s">
        <v>115</v>
      </c>
      <c r="C194" s="33">
        <v>200</v>
      </c>
      <c r="D194" s="34">
        <v>4.3899999999999997</v>
      </c>
      <c r="E194" s="34">
        <v>4.22</v>
      </c>
      <c r="F194" s="34">
        <v>13.06</v>
      </c>
      <c r="G194" s="35">
        <v>108</v>
      </c>
      <c r="H194" s="34">
        <v>4.6500000000000004</v>
      </c>
    </row>
    <row r="195" spans="1:8" ht="15.75">
      <c r="A195" s="31">
        <v>277</v>
      </c>
      <c r="B195" s="32" t="s">
        <v>116</v>
      </c>
      <c r="C195" s="33">
        <v>80</v>
      </c>
      <c r="D195" s="36">
        <v>10.7</v>
      </c>
      <c r="E195" s="36">
        <v>6.9</v>
      </c>
      <c r="F195" s="36">
        <v>2.4</v>
      </c>
      <c r="G195" s="37">
        <v>114</v>
      </c>
      <c r="H195" s="36">
        <v>0.5</v>
      </c>
    </row>
    <row r="196" spans="1:8" ht="15.75">
      <c r="A196" s="31">
        <v>317</v>
      </c>
      <c r="B196" s="32" t="s">
        <v>117</v>
      </c>
      <c r="C196" s="33">
        <v>150</v>
      </c>
      <c r="D196" s="36">
        <v>5.5</v>
      </c>
      <c r="E196" s="36">
        <v>4.5</v>
      </c>
      <c r="F196" s="36">
        <v>26.4</v>
      </c>
      <c r="G196" s="37">
        <v>168</v>
      </c>
      <c r="H196" s="36">
        <f>-A191326</f>
        <v>0</v>
      </c>
    </row>
    <row r="197" spans="1:8" ht="15.75" customHeight="1">
      <c r="A197" s="13">
        <v>399</v>
      </c>
      <c r="B197" s="18" t="s">
        <v>63</v>
      </c>
      <c r="C197" s="15">
        <v>180</v>
      </c>
      <c r="D197" s="25">
        <v>0.9</v>
      </c>
      <c r="E197" s="25">
        <v>0</v>
      </c>
      <c r="F197" s="25">
        <v>18.18</v>
      </c>
      <c r="G197" s="26">
        <v>76</v>
      </c>
      <c r="H197" s="25">
        <v>3.6</v>
      </c>
    </row>
    <row r="198" spans="1:8" ht="15.75">
      <c r="A198" s="13"/>
      <c r="B198" s="40" t="s">
        <v>37</v>
      </c>
      <c r="C198" s="15">
        <v>45</v>
      </c>
      <c r="D198" s="41">
        <v>3.2</v>
      </c>
      <c r="E198" s="41">
        <v>0.5</v>
      </c>
      <c r="F198" s="25">
        <v>20.3</v>
      </c>
      <c r="G198" s="26">
        <v>97</v>
      </c>
      <c r="H198" s="41">
        <v>0</v>
      </c>
    </row>
    <row r="199" spans="1:8" ht="15.75">
      <c r="A199" s="13"/>
      <c r="B199" s="18" t="s">
        <v>28</v>
      </c>
      <c r="C199" s="15">
        <v>25</v>
      </c>
      <c r="D199" s="25">
        <v>2</v>
      </c>
      <c r="E199" s="25">
        <v>0.5</v>
      </c>
      <c r="F199" s="25">
        <v>14.3</v>
      </c>
      <c r="G199" s="26">
        <v>70</v>
      </c>
      <c r="H199" s="25">
        <v>0</v>
      </c>
    </row>
    <row r="200" spans="1:8" ht="15.75">
      <c r="A200" s="13"/>
      <c r="B200" s="18" t="s">
        <v>29</v>
      </c>
      <c r="C200" s="15">
        <f t="shared" ref="C200:H200" si="10">SUM(C193:C199)</f>
        <v>740</v>
      </c>
      <c r="D200" s="16">
        <f t="shared" si="10"/>
        <v>27.359999999999996</v>
      </c>
      <c r="E200" s="16">
        <f t="shared" si="10"/>
        <v>19.72</v>
      </c>
      <c r="F200" s="16">
        <f t="shared" si="10"/>
        <v>101.5</v>
      </c>
      <c r="G200" s="15">
        <f t="shared" si="10"/>
        <v>691</v>
      </c>
      <c r="H200" s="16">
        <f t="shared" si="10"/>
        <v>14.33</v>
      </c>
    </row>
    <row r="201" spans="1:8" ht="15.75">
      <c r="A201" s="13"/>
      <c r="B201" s="14" t="s">
        <v>38</v>
      </c>
      <c r="C201" s="15"/>
      <c r="D201" s="16"/>
      <c r="E201" s="16"/>
      <c r="F201" s="16"/>
      <c r="G201" s="17"/>
      <c r="H201" s="16"/>
    </row>
    <row r="202" spans="1:8" s="38" customFormat="1" ht="15.75">
      <c r="A202" s="27">
        <v>189</v>
      </c>
      <c r="B202" s="28" t="s">
        <v>118</v>
      </c>
      <c r="C202" s="27" t="s">
        <v>119</v>
      </c>
      <c r="D202" s="29">
        <v>9</v>
      </c>
      <c r="E202" s="29">
        <v>7.4</v>
      </c>
      <c r="F202" s="29">
        <v>69.400000000000006</v>
      </c>
      <c r="G202" s="30">
        <v>378</v>
      </c>
      <c r="H202" s="29">
        <v>0.8</v>
      </c>
    </row>
    <row r="203" spans="1:8" ht="15.75">
      <c r="A203" s="13" t="s">
        <v>120</v>
      </c>
      <c r="B203" s="18" t="s">
        <v>121</v>
      </c>
      <c r="C203" s="15">
        <v>50</v>
      </c>
      <c r="D203" s="16">
        <v>3.8</v>
      </c>
      <c r="E203" s="16">
        <v>4</v>
      </c>
      <c r="F203" s="16">
        <v>22.7</v>
      </c>
      <c r="G203" s="15">
        <v>161</v>
      </c>
      <c r="H203" s="16">
        <v>0.02</v>
      </c>
    </row>
    <row r="204" spans="1:8" ht="15.75">
      <c r="A204" s="13">
        <v>368</v>
      </c>
      <c r="B204" s="18" t="s">
        <v>42</v>
      </c>
      <c r="C204" s="15">
        <v>100</v>
      </c>
      <c r="D204" s="25">
        <v>0.4</v>
      </c>
      <c r="E204" s="25">
        <v>0.4</v>
      </c>
      <c r="F204" s="25">
        <v>9.8000000000000007</v>
      </c>
      <c r="G204" s="26">
        <v>44</v>
      </c>
      <c r="H204" s="25">
        <v>10</v>
      </c>
    </row>
    <row r="205" spans="1:8" ht="15.75">
      <c r="A205" s="13">
        <v>394</v>
      </c>
      <c r="B205" s="18" t="s">
        <v>27</v>
      </c>
      <c r="C205" s="15">
        <v>180</v>
      </c>
      <c r="D205" s="16">
        <v>2.67</v>
      </c>
      <c r="E205" s="16">
        <v>2.34</v>
      </c>
      <c r="F205" s="16">
        <v>12.3</v>
      </c>
      <c r="G205" s="17">
        <v>81</v>
      </c>
      <c r="H205" s="16">
        <v>1.2</v>
      </c>
    </row>
    <row r="206" spans="1:8" ht="15.75">
      <c r="A206" s="13"/>
      <c r="B206" s="18" t="s">
        <v>29</v>
      </c>
      <c r="C206" s="15">
        <v>510</v>
      </c>
      <c r="D206" s="16">
        <f>SUM(D202:D205)</f>
        <v>15.870000000000001</v>
      </c>
      <c r="E206" s="16">
        <f>SUM(E202:E205)</f>
        <v>14.14</v>
      </c>
      <c r="F206" s="16">
        <f>SUM(F202:F205)</f>
        <v>114.2</v>
      </c>
      <c r="G206" s="15">
        <f>SUM(G202:G205)</f>
        <v>664</v>
      </c>
      <c r="H206" s="16">
        <f>SUM(H202:H205)</f>
        <v>12.02</v>
      </c>
    </row>
    <row r="207" spans="1:8" ht="15.75">
      <c r="A207" s="13"/>
      <c r="B207" s="18"/>
      <c r="C207" s="15"/>
      <c r="D207" s="16"/>
      <c r="E207" s="16"/>
      <c r="F207" s="16"/>
      <c r="G207" s="17"/>
      <c r="H207" s="16"/>
    </row>
    <row r="208" spans="1:8" ht="15.75">
      <c r="A208" s="13"/>
      <c r="B208" s="42" t="s">
        <v>43</v>
      </c>
      <c r="C208" s="43">
        <f t="shared" ref="C208:H208" si="11">C188+C191+C200+C206</f>
        <v>1770</v>
      </c>
      <c r="D208" s="44">
        <f t="shared" si="11"/>
        <v>53.879999999999995</v>
      </c>
      <c r="E208" s="44">
        <f t="shared" si="11"/>
        <v>50.37</v>
      </c>
      <c r="F208" s="44">
        <f t="shared" si="11"/>
        <v>273.89999999999998</v>
      </c>
      <c r="G208" s="43">
        <f t="shared" si="11"/>
        <v>1781</v>
      </c>
      <c r="H208" s="44">
        <f t="shared" si="11"/>
        <v>28.419999999999998</v>
      </c>
    </row>
    <row r="209" spans="1:8" ht="12.75" customHeight="1">
      <c r="A209" s="67" t="s">
        <v>122</v>
      </c>
      <c r="B209" s="67"/>
      <c r="C209" s="67"/>
      <c r="D209" s="67"/>
      <c r="E209" s="67"/>
      <c r="F209" s="67"/>
      <c r="G209" s="67"/>
      <c r="H209" s="67"/>
    </row>
    <row r="210" spans="1:8">
      <c r="A210" s="67"/>
      <c r="B210" s="67"/>
      <c r="C210" s="67"/>
      <c r="D210" s="67"/>
      <c r="E210" s="67"/>
      <c r="F210" s="67"/>
      <c r="G210" s="67"/>
      <c r="H210" s="67"/>
    </row>
    <row r="211" spans="1:8" ht="12.75" customHeight="1">
      <c r="A211" s="68" t="s">
        <v>13</v>
      </c>
      <c r="B211" s="68" t="s">
        <v>14</v>
      </c>
      <c r="C211" s="69" t="s">
        <v>15</v>
      </c>
      <c r="D211" s="72" t="s">
        <v>123</v>
      </c>
      <c r="E211" s="72"/>
      <c r="F211" s="72"/>
      <c r="G211" s="72"/>
      <c r="H211" s="72"/>
    </row>
    <row r="212" spans="1:8" ht="12.75" customHeight="1">
      <c r="A212" s="68"/>
      <c r="B212" s="68"/>
      <c r="C212" s="69"/>
      <c r="D212" s="70" t="s">
        <v>17</v>
      </c>
      <c r="E212" s="70" t="s">
        <v>18</v>
      </c>
      <c r="F212" s="70" t="s">
        <v>19</v>
      </c>
      <c r="G212" s="71" t="s">
        <v>20</v>
      </c>
      <c r="H212" s="70" t="s">
        <v>21</v>
      </c>
    </row>
    <row r="213" spans="1:8" ht="24" customHeight="1">
      <c r="A213" s="68"/>
      <c r="B213" s="68"/>
      <c r="C213" s="69"/>
      <c r="D213" s="70"/>
      <c r="E213" s="70"/>
      <c r="F213" s="70"/>
      <c r="G213" s="71"/>
      <c r="H213" s="70"/>
    </row>
    <row r="214" spans="1:8" ht="15.75">
      <c r="A214" s="13"/>
      <c r="B214" s="62" t="s">
        <v>22</v>
      </c>
      <c r="C214" s="15"/>
      <c r="D214" s="16"/>
      <c r="E214" s="16"/>
      <c r="F214" s="16"/>
      <c r="G214" s="17"/>
      <c r="H214" s="16"/>
    </row>
    <row r="215" spans="1:8" ht="15.75">
      <c r="A215" s="13">
        <v>2</v>
      </c>
      <c r="B215" s="18" t="s">
        <v>88</v>
      </c>
      <c r="C215" s="15" t="s">
        <v>89</v>
      </c>
      <c r="D215" s="16">
        <v>2.1</v>
      </c>
      <c r="E215" s="16">
        <v>4.0999999999999996</v>
      </c>
      <c r="F215" s="16">
        <v>28.6</v>
      </c>
      <c r="G215" s="17">
        <v>160</v>
      </c>
      <c r="H215" s="16">
        <v>0.48</v>
      </c>
    </row>
    <row r="216" spans="1:8" ht="15.75">
      <c r="A216" s="13" t="s">
        <v>90</v>
      </c>
      <c r="B216" s="18" t="s">
        <v>91</v>
      </c>
      <c r="C216" s="15" t="s">
        <v>24</v>
      </c>
      <c r="D216" s="16">
        <v>6.2</v>
      </c>
      <c r="E216" s="16">
        <v>7.5</v>
      </c>
      <c r="F216" s="16">
        <v>21.7</v>
      </c>
      <c r="G216" s="17">
        <v>210</v>
      </c>
      <c r="H216" s="16">
        <v>1.76</v>
      </c>
    </row>
    <row r="217" spans="1:8" ht="15.75">
      <c r="A217" s="13">
        <v>397</v>
      </c>
      <c r="B217" s="18" t="s">
        <v>48</v>
      </c>
      <c r="C217" s="15">
        <v>180</v>
      </c>
      <c r="D217" s="16">
        <v>3.67</v>
      </c>
      <c r="E217" s="16">
        <v>3.19</v>
      </c>
      <c r="F217" s="16">
        <v>13.8</v>
      </c>
      <c r="G217" s="17">
        <v>99</v>
      </c>
      <c r="H217" s="16">
        <v>1.43</v>
      </c>
    </row>
    <row r="218" spans="1:8" ht="15.75">
      <c r="A218" s="13"/>
      <c r="B218" s="18" t="s">
        <v>29</v>
      </c>
      <c r="C218" s="15">
        <v>435</v>
      </c>
      <c r="D218" s="16">
        <f>SUM(D215:D217)</f>
        <v>11.97</v>
      </c>
      <c r="E218" s="16">
        <f>SUM(E215:E217)</f>
        <v>14.79</v>
      </c>
      <c r="F218" s="16">
        <f>SUM(F215:F217)</f>
        <v>64.099999999999994</v>
      </c>
      <c r="G218" s="15">
        <f>SUM(G215:G217)</f>
        <v>469</v>
      </c>
      <c r="H218" s="16">
        <f>SUM(H215:H217)</f>
        <v>3.67</v>
      </c>
    </row>
    <row r="219" spans="1:8" ht="15.75">
      <c r="A219" s="31"/>
      <c r="B219" s="62" t="s">
        <v>30</v>
      </c>
      <c r="C219" s="33"/>
      <c r="D219" s="36"/>
      <c r="E219" s="36"/>
      <c r="F219" s="36"/>
      <c r="G219" s="37"/>
      <c r="H219" s="36"/>
    </row>
    <row r="220" spans="1:8" ht="15.75">
      <c r="A220" s="31"/>
      <c r="B220" s="32" t="s">
        <v>49</v>
      </c>
      <c r="C220" s="33">
        <v>100</v>
      </c>
      <c r="D220" s="36">
        <v>2.8</v>
      </c>
      <c r="E220" s="36">
        <v>3.2</v>
      </c>
      <c r="F220" s="36">
        <v>8.6</v>
      </c>
      <c r="G220" s="37">
        <v>74</v>
      </c>
      <c r="H220" s="36">
        <v>0</v>
      </c>
    </row>
    <row r="221" spans="1:8" ht="15.75">
      <c r="A221" s="31"/>
      <c r="B221" s="32" t="s">
        <v>29</v>
      </c>
      <c r="C221" s="33">
        <v>100</v>
      </c>
      <c r="D221" s="36">
        <f>SUM(D220)</f>
        <v>2.8</v>
      </c>
      <c r="E221" s="36">
        <f>SUM(E220)</f>
        <v>3.2</v>
      </c>
      <c r="F221" s="36">
        <f>SUM(F220)</f>
        <v>8.6</v>
      </c>
      <c r="G221" s="37">
        <f>SUM(G220)</f>
        <v>74</v>
      </c>
      <c r="H221" s="36">
        <f>SUM(H220)</f>
        <v>0</v>
      </c>
    </row>
    <row r="222" spans="1:8" ht="15.75">
      <c r="A222" s="31"/>
      <c r="B222" s="62" t="s">
        <v>32</v>
      </c>
      <c r="C222" s="33"/>
      <c r="D222" s="36"/>
      <c r="E222" s="36"/>
      <c r="F222" s="36"/>
      <c r="G222" s="37"/>
      <c r="H222" s="36"/>
    </row>
    <row r="223" spans="1:8" ht="19.5" customHeight="1">
      <c r="A223" s="31">
        <v>57</v>
      </c>
      <c r="B223" s="32" t="s">
        <v>124</v>
      </c>
      <c r="C223" s="33" t="s">
        <v>24</v>
      </c>
      <c r="D223" s="36">
        <v>2.38</v>
      </c>
      <c r="E223" s="36">
        <v>4.7</v>
      </c>
      <c r="F223" s="36">
        <v>10.4</v>
      </c>
      <c r="G223" s="37">
        <v>90</v>
      </c>
      <c r="H223" s="36">
        <v>8.1999999999999993</v>
      </c>
    </row>
    <row r="224" spans="1:8" ht="15.75">
      <c r="A224" s="31">
        <v>291</v>
      </c>
      <c r="B224" s="32" t="s">
        <v>125</v>
      </c>
      <c r="C224" s="33">
        <v>160</v>
      </c>
      <c r="D224" s="34">
        <v>10.199999999999999</v>
      </c>
      <c r="E224" s="34">
        <v>6.3</v>
      </c>
      <c r="F224" s="34">
        <v>27.3</v>
      </c>
      <c r="G224" s="35">
        <v>206</v>
      </c>
      <c r="H224" s="34">
        <v>5.4</v>
      </c>
    </row>
    <row r="225" spans="1:8" ht="15.75">
      <c r="A225" s="31" t="s">
        <v>61</v>
      </c>
      <c r="B225" s="32" t="s">
        <v>109</v>
      </c>
      <c r="C225" s="33">
        <v>60</v>
      </c>
      <c r="D225" s="36">
        <v>0.42</v>
      </c>
      <c r="E225" s="36">
        <v>0</v>
      </c>
      <c r="F225" s="36">
        <v>1.1399999999999999</v>
      </c>
      <c r="G225" s="37">
        <v>7</v>
      </c>
      <c r="H225" s="36">
        <v>4.2</v>
      </c>
    </row>
    <row r="226" spans="1:8" ht="15.75">
      <c r="A226" s="13">
        <v>376</v>
      </c>
      <c r="B226" s="18" t="s">
        <v>36</v>
      </c>
      <c r="C226" s="15">
        <v>180</v>
      </c>
      <c r="D226" s="39">
        <v>0.4</v>
      </c>
      <c r="E226" s="39">
        <v>0.02</v>
      </c>
      <c r="F226" s="16">
        <v>19</v>
      </c>
      <c r="G226" s="17">
        <v>78</v>
      </c>
      <c r="H226" s="39">
        <v>0.36</v>
      </c>
    </row>
    <row r="227" spans="1:8" ht="15.75">
      <c r="A227" s="13"/>
      <c r="B227" s="40" t="s">
        <v>37</v>
      </c>
      <c r="C227" s="15">
        <v>45</v>
      </c>
      <c r="D227" s="41">
        <v>3.2</v>
      </c>
      <c r="E227" s="41">
        <v>0.5</v>
      </c>
      <c r="F227" s="25">
        <v>20.3</v>
      </c>
      <c r="G227" s="26">
        <v>97</v>
      </c>
      <c r="H227" s="41">
        <v>0</v>
      </c>
    </row>
    <row r="228" spans="1:8" ht="15.75">
      <c r="A228" s="13"/>
      <c r="B228" s="18" t="s">
        <v>28</v>
      </c>
      <c r="C228" s="15">
        <v>25</v>
      </c>
      <c r="D228" s="25">
        <v>2</v>
      </c>
      <c r="E228" s="25">
        <v>0.5</v>
      </c>
      <c r="F228" s="25">
        <v>14.3</v>
      </c>
      <c r="G228" s="26">
        <v>70</v>
      </c>
      <c r="H228" s="25">
        <v>0</v>
      </c>
    </row>
    <row r="229" spans="1:8" ht="15.75">
      <c r="A229" s="13"/>
      <c r="B229" s="18" t="s">
        <v>29</v>
      </c>
      <c r="C229" s="15">
        <v>675</v>
      </c>
      <c r="D229" s="16">
        <f>SUM(D223:D228)</f>
        <v>18.599999999999998</v>
      </c>
      <c r="E229" s="16">
        <f>SUM(E223:E228)</f>
        <v>12.02</v>
      </c>
      <c r="F229" s="16">
        <f>SUM(F223:F228)</f>
        <v>92.44</v>
      </c>
      <c r="G229" s="15">
        <f>SUM(G223:G228)</f>
        <v>548</v>
      </c>
      <c r="H229" s="16">
        <f>SUM(H223:H228)</f>
        <v>18.16</v>
      </c>
    </row>
    <row r="230" spans="1:8" ht="15.75">
      <c r="A230" s="13"/>
      <c r="B230" s="14" t="s">
        <v>38</v>
      </c>
      <c r="C230" s="15"/>
      <c r="D230" s="16"/>
      <c r="E230" s="16"/>
      <c r="F230" s="16"/>
      <c r="G230" s="17"/>
      <c r="H230" s="16"/>
    </row>
    <row r="231" spans="1:8" ht="17.25" customHeight="1">
      <c r="A231" s="31" t="s">
        <v>126</v>
      </c>
      <c r="B231" s="32" t="s">
        <v>127</v>
      </c>
      <c r="C231" s="33">
        <v>200</v>
      </c>
      <c r="D231" s="36">
        <v>16.8</v>
      </c>
      <c r="E231" s="36">
        <v>8.1999999999999993</v>
      </c>
      <c r="F231" s="36">
        <v>9.3000000000000007</v>
      </c>
      <c r="G231" s="37">
        <v>178</v>
      </c>
      <c r="H231" s="36">
        <v>30.6</v>
      </c>
    </row>
    <row r="232" spans="1:8" ht="17.25" customHeight="1">
      <c r="A232" s="13">
        <v>454</v>
      </c>
      <c r="B232" s="18" t="s">
        <v>128</v>
      </c>
      <c r="C232" s="15">
        <v>60</v>
      </c>
      <c r="D232" s="25">
        <v>3.4</v>
      </c>
      <c r="E232" s="25">
        <v>1.5</v>
      </c>
      <c r="F232" s="25">
        <v>28.5</v>
      </c>
      <c r="G232" s="26">
        <v>140</v>
      </c>
      <c r="H232" s="25">
        <v>0.2</v>
      </c>
    </row>
    <row r="233" spans="1:8" ht="15.75">
      <c r="A233" s="13">
        <v>393</v>
      </c>
      <c r="B233" s="18" t="s">
        <v>84</v>
      </c>
      <c r="C233" s="15" t="s">
        <v>85</v>
      </c>
      <c r="D233" s="16">
        <v>0.12</v>
      </c>
      <c r="E233" s="16">
        <v>0.02</v>
      </c>
      <c r="F233" s="16">
        <v>11.2</v>
      </c>
      <c r="G233" s="17">
        <v>45</v>
      </c>
      <c r="H233" s="16">
        <v>2.83</v>
      </c>
    </row>
    <row r="234" spans="1:8" ht="15.75">
      <c r="A234" s="31">
        <v>368</v>
      </c>
      <c r="B234" s="32" t="s">
        <v>65</v>
      </c>
      <c r="C234" s="33">
        <v>100</v>
      </c>
      <c r="D234" s="34">
        <v>1.5</v>
      </c>
      <c r="E234" s="25">
        <v>0.5</v>
      </c>
      <c r="F234" s="25">
        <v>21</v>
      </c>
      <c r="G234" s="26">
        <v>95</v>
      </c>
      <c r="H234" s="25">
        <v>10</v>
      </c>
    </row>
    <row r="235" spans="1:8" ht="15.75">
      <c r="A235" s="13"/>
      <c r="B235" s="18" t="s">
        <v>28</v>
      </c>
      <c r="C235" s="15">
        <v>25</v>
      </c>
      <c r="D235" s="25">
        <v>2</v>
      </c>
      <c r="E235" s="25">
        <v>0.5</v>
      </c>
      <c r="F235" s="25">
        <v>14.3</v>
      </c>
      <c r="G235" s="26">
        <v>70</v>
      </c>
      <c r="H235" s="25">
        <v>0</v>
      </c>
    </row>
    <row r="236" spans="1:8" ht="15.75">
      <c r="A236" s="13"/>
      <c r="B236" s="18" t="s">
        <v>29</v>
      </c>
      <c r="C236" s="15">
        <v>572</v>
      </c>
      <c r="D236" s="16">
        <f>SUM(D231:D235)</f>
        <v>23.82</v>
      </c>
      <c r="E236" s="16">
        <f>SUM(E231:E235)</f>
        <v>10.719999999999999</v>
      </c>
      <c r="F236" s="16">
        <f>SUM(F231:F235)</f>
        <v>84.3</v>
      </c>
      <c r="G236" s="15">
        <f>SUM(G231:G235)</f>
        <v>528</v>
      </c>
      <c r="H236" s="16">
        <f>SUM(H231:H235)</f>
        <v>43.63</v>
      </c>
    </row>
    <row r="237" spans="1:8" ht="15.75">
      <c r="A237" s="13"/>
      <c r="B237" s="18"/>
      <c r="C237" s="15"/>
      <c r="D237" s="44"/>
      <c r="E237" s="44"/>
      <c r="F237" s="44"/>
      <c r="G237" s="45"/>
      <c r="H237" s="44"/>
    </row>
    <row r="238" spans="1:8" ht="15.75">
      <c r="A238" s="13"/>
      <c r="B238" s="42" t="s">
        <v>43</v>
      </c>
      <c r="C238" s="43">
        <f t="shared" ref="C238:H238" si="12">C218+C221+C229+C236</f>
        <v>1782</v>
      </c>
      <c r="D238" s="44">
        <f t="shared" si="12"/>
        <v>57.19</v>
      </c>
      <c r="E238" s="44">
        <f t="shared" si="12"/>
        <v>40.729999999999997</v>
      </c>
      <c r="F238" s="44">
        <f t="shared" si="12"/>
        <v>249.44</v>
      </c>
      <c r="G238" s="43">
        <f t="shared" si="12"/>
        <v>1619</v>
      </c>
      <c r="H238" s="44">
        <f t="shared" si="12"/>
        <v>65.460000000000008</v>
      </c>
    </row>
    <row r="239" spans="1:8" ht="12.75" customHeight="1">
      <c r="A239" s="67" t="s">
        <v>129</v>
      </c>
      <c r="B239" s="67"/>
      <c r="C239" s="67"/>
      <c r="D239" s="67"/>
      <c r="E239" s="67"/>
      <c r="F239" s="67"/>
      <c r="G239" s="67"/>
      <c r="H239" s="67"/>
    </row>
    <row r="240" spans="1:8">
      <c r="A240" s="67"/>
      <c r="B240" s="67"/>
      <c r="C240" s="67"/>
      <c r="D240" s="67"/>
      <c r="E240" s="67"/>
      <c r="F240" s="67"/>
      <c r="G240" s="67"/>
      <c r="H240" s="67"/>
    </row>
    <row r="241" spans="1:8" ht="12.75" customHeight="1">
      <c r="A241" s="68" t="s">
        <v>13</v>
      </c>
      <c r="B241" s="68" t="s">
        <v>14</v>
      </c>
      <c r="C241" s="69" t="s">
        <v>15</v>
      </c>
      <c r="D241" s="72" t="s">
        <v>103</v>
      </c>
      <c r="E241" s="72"/>
      <c r="F241" s="72"/>
      <c r="G241" s="72"/>
      <c r="H241" s="72"/>
    </row>
    <row r="242" spans="1:8" ht="12.75" customHeight="1">
      <c r="A242" s="68"/>
      <c r="B242" s="68"/>
      <c r="C242" s="69"/>
      <c r="D242" s="70" t="s">
        <v>17</v>
      </c>
      <c r="E242" s="70" t="s">
        <v>18</v>
      </c>
      <c r="F242" s="70" t="s">
        <v>19</v>
      </c>
      <c r="G242" s="71" t="s">
        <v>20</v>
      </c>
      <c r="H242" s="70" t="s">
        <v>21</v>
      </c>
    </row>
    <row r="243" spans="1:8" ht="21" customHeight="1">
      <c r="A243" s="68"/>
      <c r="B243" s="68"/>
      <c r="C243" s="69"/>
      <c r="D243" s="70"/>
      <c r="E243" s="70"/>
      <c r="F243" s="70"/>
      <c r="G243" s="71"/>
      <c r="H243" s="70"/>
    </row>
    <row r="244" spans="1:8" ht="15.75">
      <c r="A244" s="13"/>
      <c r="B244" s="14" t="s">
        <v>22</v>
      </c>
      <c r="C244" s="15"/>
      <c r="D244" s="16"/>
      <c r="E244" s="16"/>
      <c r="F244" s="16"/>
      <c r="G244" s="17"/>
      <c r="H244" s="16"/>
    </row>
    <row r="245" spans="1:8" ht="15.75">
      <c r="A245" s="13" t="s">
        <v>130</v>
      </c>
      <c r="B245" s="18" t="s">
        <v>131</v>
      </c>
      <c r="C245" s="15">
        <v>200</v>
      </c>
      <c r="D245" s="16">
        <v>2.4</v>
      </c>
      <c r="E245" s="16">
        <v>0.3</v>
      </c>
      <c r="F245" s="16">
        <v>19.5</v>
      </c>
      <c r="G245" s="17">
        <v>90</v>
      </c>
      <c r="H245" s="16">
        <v>0</v>
      </c>
    </row>
    <row r="246" spans="1:8" ht="15.75">
      <c r="A246" s="19">
        <v>213</v>
      </c>
      <c r="B246" s="20" t="s">
        <v>25</v>
      </c>
      <c r="C246" s="21" t="s">
        <v>26</v>
      </c>
      <c r="D246" s="22">
        <v>6.35</v>
      </c>
      <c r="E246" s="22">
        <v>5.75</v>
      </c>
      <c r="F246" s="23">
        <v>0.35</v>
      </c>
      <c r="G246" s="24">
        <v>79</v>
      </c>
      <c r="H246" s="22">
        <v>0</v>
      </c>
    </row>
    <row r="247" spans="1:8" ht="15.75">
      <c r="A247" s="13">
        <v>394</v>
      </c>
      <c r="B247" s="18" t="s">
        <v>27</v>
      </c>
      <c r="C247" s="15">
        <v>180</v>
      </c>
      <c r="D247" s="16">
        <v>2.67</v>
      </c>
      <c r="E247" s="16">
        <v>2.34</v>
      </c>
      <c r="F247" s="16">
        <v>12.3</v>
      </c>
      <c r="G247" s="17">
        <v>81</v>
      </c>
      <c r="H247" s="16">
        <v>1.2</v>
      </c>
    </row>
    <row r="248" spans="1:8" ht="15.75">
      <c r="A248" s="13"/>
      <c r="B248" s="18" t="s">
        <v>28</v>
      </c>
      <c r="C248" s="15">
        <v>25</v>
      </c>
      <c r="D248" s="25">
        <v>2</v>
      </c>
      <c r="E248" s="25">
        <v>0.5</v>
      </c>
      <c r="F248" s="25">
        <v>14.3</v>
      </c>
      <c r="G248" s="26">
        <v>70</v>
      </c>
      <c r="H248" s="25">
        <v>0</v>
      </c>
    </row>
    <row r="249" spans="1:8" ht="15.75">
      <c r="A249" s="13"/>
      <c r="B249" s="18" t="s">
        <v>29</v>
      </c>
      <c r="C249" s="15">
        <v>455</v>
      </c>
      <c r="D249" s="16">
        <f>SUM(D245:D248)</f>
        <v>13.42</v>
      </c>
      <c r="E249" s="16">
        <f>SUM(E245:E248)</f>
        <v>8.89</v>
      </c>
      <c r="F249" s="16">
        <f>SUM(F245:F248)</f>
        <v>46.45</v>
      </c>
      <c r="G249" s="15">
        <f>SUM(G245:G248)</f>
        <v>320</v>
      </c>
      <c r="H249" s="16">
        <f>SUM(H245:H248)</f>
        <v>1.2</v>
      </c>
    </row>
    <row r="250" spans="1:8" ht="15.75">
      <c r="A250" s="13"/>
      <c r="B250" s="14" t="s">
        <v>30</v>
      </c>
      <c r="C250" s="15"/>
      <c r="D250" s="16"/>
      <c r="E250" s="16"/>
      <c r="F250" s="16"/>
      <c r="G250" s="17"/>
      <c r="H250" s="16"/>
    </row>
    <row r="251" spans="1:8" ht="15.75">
      <c r="A251" s="13">
        <v>401</v>
      </c>
      <c r="B251" s="18" t="s">
        <v>92</v>
      </c>
      <c r="C251" s="15">
        <v>100</v>
      </c>
      <c r="D251" s="16">
        <v>3</v>
      </c>
      <c r="E251" s="16">
        <v>2.5</v>
      </c>
      <c r="F251" s="16">
        <v>11</v>
      </c>
      <c r="G251" s="17">
        <v>79</v>
      </c>
      <c r="H251" s="16">
        <v>1.08</v>
      </c>
    </row>
    <row r="252" spans="1:8" ht="15.75">
      <c r="A252" s="13"/>
      <c r="B252" s="18" t="s">
        <v>29</v>
      </c>
      <c r="C252" s="15">
        <v>100</v>
      </c>
      <c r="D252" s="16">
        <f>SUM(D251)</f>
        <v>3</v>
      </c>
      <c r="E252" s="16">
        <f>SUM(E251)</f>
        <v>2.5</v>
      </c>
      <c r="F252" s="16">
        <f>SUM(F251)</f>
        <v>11</v>
      </c>
      <c r="G252" s="17">
        <f>SUM(G251)</f>
        <v>79</v>
      </c>
      <c r="H252" s="16">
        <f>SUM(H251)</f>
        <v>1.08</v>
      </c>
    </row>
    <row r="253" spans="1:8" ht="15.75">
      <c r="A253" s="13"/>
      <c r="B253" s="14" t="s">
        <v>32</v>
      </c>
      <c r="C253" s="15"/>
      <c r="D253" s="16"/>
      <c r="E253" s="16"/>
      <c r="F253" s="16"/>
      <c r="G253" s="17"/>
      <c r="H253" s="16"/>
    </row>
    <row r="254" spans="1:8" ht="15.75">
      <c r="A254" s="31">
        <v>34</v>
      </c>
      <c r="B254" s="32" t="s">
        <v>132</v>
      </c>
      <c r="C254" s="33">
        <v>60</v>
      </c>
      <c r="D254" s="36">
        <v>1</v>
      </c>
      <c r="E254" s="36">
        <v>2.5</v>
      </c>
      <c r="F254" s="36">
        <v>4.9000000000000004</v>
      </c>
      <c r="G254" s="33">
        <v>46</v>
      </c>
      <c r="H254" s="36">
        <v>5.88</v>
      </c>
    </row>
    <row r="255" spans="1:8" ht="15.75">
      <c r="A255" s="13">
        <v>109</v>
      </c>
      <c r="B255" s="18" t="s">
        <v>133</v>
      </c>
      <c r="C255" s="15" t="s">
        <v>134</v>
      </c>
      <c r="D255" s="41">
        <v>5.7</v>
      </c>
      <c r="E255" s="41">
        <v>0.64</v>
      </c>
      <c r="F255" s="25">
        <v>32.299999999999997</v>
      </c>
      <c r="G255" s="26">
        <v>159</v>
      </c>
      <c r="H255" s="41">
        <v>3.2</v>
      </c>
    </row>
    <row r="256" spans="1:8" ht="15.75">
      <c r="A256" s="46">
        <v>302</v>
      </c>
      <c r="B256" s="40" t="s">
        <v>135</v>
      </c>
      <c r="C256" s="17">
        <v>200</v>
      </c>
      <c r="D256" s="41">
        <v>9.9</v>
      </c>
      <c r="E256" s="41">
        <v>6.4</v>
      </c>
      <c r="F256" s="25">
        <v>18.2</v>
      </c>
      <c r="G256" s="26">
        <v>170</v>
      </c>
      <c r="H256" s="41">
        <v>8</v>
      </c>
    </row>
    <row r="257" spans="1:8" ht="19.5" customHeight="1">
      <c r="A257" s="13" t="s">
        <v>57</v>
      </c>
      <c r="B257" s="18" t="s">
        <v>58</v>
      </c>
      <c r="C257" s="15">
        <v>180</v>
      </c>
      <c r="D257" s="16">
        <v>0</v>
      </c>
      <c r="E257" s="16">
        <v>0</v>
      </c>
      <c r="F257" s="16">
        <v>25</v>
      </c>
      <c r="G257" s="17">
        <v>101</v>
      </c>
      <c r="H257" s="16">
        <v>7</v>
      </c>
    </row>
    <row r="258" spans="1:8" ht="15.75">
      <c r="A258" s="13"/>
      <c r="B258" s="40" t="s">
        <v>37</v>
      </c>
      <c r="C258" s="15">
        <v>45</v>
      </c>
      <c r="D258" s="41">
        <v>3.2</v>
      </c>
      <c r="E258" s="41">
        <v>0.5</v>
      </c>
      <c r="F258" s="25">
        <v>20.3</v>
      </c>
      <c r="G258" s="26">
        <v>97</v>
      </c>
      <c r="H258" s="41">
        <v>0</v>
      </c>
    </row>
    <row r="259" spans="1:8" ht="15.75">
      <c r="A259" s="13"/>
      <c r="B259" s="18" t="s">
        <v>28</v>
      </c>
      <c r="C259" s="15">
        <v>25</v>
      </c>
      <c r="D259" s="25">
        <v>2</v>
      </c>
      <c r="E259" s="25">
        <v>0.5</v>
      </c>
      <c r="F259" s="25">
        <v>14.3</v>
      </c>
      <c r="G259" s="26">
        <v>70</v>
      </c>
      <c r="H259" s="25">
        <v>0</v>
      </c>
    </row>
    <row r="260" spans="1:8" ht="15.75">
      <c r="A260" s="13"/>
      <c r="B260" s="18" t="s">
        <v>29</v>
      </c>
      <c r="C260" s="15">
        <v>735</v>
      </c>
      <c r="D260" s="16">
        <f>SUM(D254:D259)</f>
        <v>21.8</v>
      </c>
      <c r="E260" s="16">
        <f>SUM(E254:E259)</f>
        <v>10.540000000000001</v>
      </c>
      <c r="F260" s="16">
        <f>SUM(F254:F259)</f>
        <v>114.99999999999999</v>
      </c>
      <c r="G260" s="15">
        <f>SUM(G254:G259)</f>
        <v>643</v>
      </c>
      <c r="H260" s="16">
        <f>SUM(H254:H259)</f>
        <v>24.08</v>
      </c>
    </row>
    <row r="261" spans="1:8" ht="15.75">
      <c r="A261" s="31"/>
      <c r="B261" s="14" t="s">
        <v>38</v>
      </c>
      <c r="C261" s="33"/>
      <c r="D261" s="63"/>
      <c r="E261" s="63"/>
      <c r="F261" s="36"/>
      <c r="G261" s="37"/>
      <c r="H261" s="63"/>
    </row>
    <row r="262" spans="1:8" ht="15.75">
      <c r="A262" s="51">
        <v>258</v>
      </c>
      <c r="B262" s="52" t="s">
        <v>136</v>
      </c>
      <c r="C262" s="48">
        <v>80</v>
      </c>
      <c r="D262" s="53">
        <v>12.08</v>
      </c>
      <c r="E262" s="53">
        <v>3.92</v>
      </c>
      <c r="F262" s="53">
        <v>8.2100000000000009</v>
      </c>
      <c r="G262" s="21">
        <v>116</v>
      </c>
      <c r="H262" s="53">
        <v>2.62</v>
      </c>
    </row>
    <row r="263" spans="1:8" ht="15.75">
      <c r="A263" s="51">
        <v>321</v>
      </c>
      <c r="B263" s="52" t="s">
        <v>99</v>
      </c>
      <c r="C263" s="48">
        <v>150</v>
      </c>
      <c r="D263" s="23">
        <v>3.06</v>
      </c>
      <c r="E263" s="23">
        <v>4.8</v>
      </c>
      <c r="F263" s="23">
        <v>20.440000000000001</v>
      </c>
      <c r="G263" s="24">
        <v>137</v>
      </c>
      <c r="H263" s="23">
        <v>18.2</v>
      </c>
    </row>
    <row r="264" spans="1:8" ht="18.75" customHeight="1">
      <c r="A264" s="27" t="s">
        <v>100</v>
      </c>
      <c r="B264" s="28" t="s">
        <v>137</v>
      </c>
      <c r="C264" s="27">
        <v>60</v>
      </c>
      <c r="D264" s="29">
        <v>0.4</v>
      </c>
      <c r="E264" s="29">
        <v>3</v>
      </c>
      <c r="F264" s="29">
        <v>6</v>
      </c>
      <c r="G264" s="30">
        <v>52</v>
      </c>
      <c r="H264" s="29">
        <v>25.8</v>
      </c>
    </row>
    <row r="265" spans="1:8" ht="15.75">
      <c r="A265" s="31"/>
      <c r="B265" s="32" t="s">
        <v>138</v>
      </c>
      <c r="C265" s="33">
        <v>20</v>
      </c>
      <c r="D265" s="36">
        <v>1.6</v>
      </c>
      <c r="E265" s="36">
        <v>3</v>
      </c>
      <c r="F265" s="36">
        <v>12.6</v>
      </c>
      <c r="G265" s="37">
        <v>84</v>
      </c>
      <c r="H265" s="36" t="s">
        <v>64</v>
      </c>
    </row>
    <row r="266" spans="1:8" ht="15.75">
      <c r="A266" s="13">
        <v>399</v>
      </c>
      <c r="B266" s="18" t="s">
        <v>63</v>
      </c>
      <c r="C266" s="15">
        <v>180</v>
      </c>
      <c r="D266" s="25">
        <v>0.9</v>
      </c>
      <c r="E266" s="25">
        <v>0</v>
      </c>
      <c r="F266" s="25">
        <v>18.18</v>
      </c>
      <c r="G266" s="26">
        <v>76</v>
      </c>
      <c r="H266" s="25">
        <v>3.6</v>
      </c>
    </row>
    <row r="267" spans="1:8" ht="15.75">
      <c r="A267" s="13"/>
      <c r="B267" s="18" t="s">
        <v>28</v>
      </c>
      <c r="C267" s="15">
        <v>25</v>
      </c>
      <c r="D267" s="25">
        <v>2</v>
      </c>
      <c r="E267" s="25">
        <v>0.5</v>
      </c>
      <c r="F267" s="25">
        <v>14.3</v>
      </c>
      <c r="G267" s="26">
        <v>70</v>
      </c>
      <c r="H267" s="25">
        <v>0</v>
      </c>
    </row>
    <row r="268" spans="1:8" ht="15.75">
      <c r="A268" s="13"/>
      <c r="B268" s="18" t="s">
        <v>29</v>
      </c>
      <c r="C268" s="15">
        <f t="shared" ref="C268:H268" si="13">SUM(C262:C267)</f>
        <v>515</v>
      </c>
      <c r="D268" s="16">
        <f t="shared" si="13"/>
        <v>20.04</v>
      </c>
      <c r="E268" s="16">
        <f t="shared" si="13"/>
        <v>15.219999999999999</v>
      </c>
      <c r="F268" s="16">
        <f t="shared" si="13"/>
        <v>79.73</v>
      </c>
      <c r="G268" s="15">
        <f t="shared" si="13"/>
        <v>535</v>
      </c>
      <c r="H268" s="16">
        <f t="shared" si="13"/>
        <v>50.220000000000006</v>
      </c>
    </row>
    <row r="269" spans="1:8" ht="15.75">
      <c r="A269" s="13"/>
      <c r="B269" s="18"/>
      <c r="C269" s="15"/>
      <c r="D269" s="16"/>
      <c r="E269" s="16"/>
      <c r="F269" s="16"/>
      <c r="G269" s="17"/>
      <c r="H269" s="16"/>
    </row>
    <row r="270" spans="1:8" ht="15.75">
      <c r="A270" s="13"/>
      <c r="B270" s="42" t="s">
        <v>43</v>
      </c>
      <c r="C270" s="60">
        <f t="shared" ref="C270:H270" si="14">C249+C252+C260+C268</f>
        <v>1805</v>
      </c>
      <c r="D270" s="61">
        <f t="shared" si="14"/>
        <v>58.26</v>
      </c>
      <c r="E270" s="61">
        <f t="shared" si="14"/>
        <v>37.15</v>
      </c>
      <c r="F270" s="61">
        <f t="shared" si="14"/>
        <v>252.18</v>
      </c>
      <c r="G270" s="60">
        <f t="shared" si="14"/>
        <v>1577</v>
      </c>
      <c r="H270" s="61">
        <f t="shared" si="14"/>
        <v>76.580000000000013</v>
      </c>
    </row>
    <row r="271" spans="1:8" ht="19.5" customHeight="1">
      <c r="A271" s="67" t="s">
        <v>139</v>
      </c>
      <c r="B271" s="67"/>
      <c r="C271" s="67"/>
      <c r="D271" s="67"/>
      <c r="E271" s="67"/>
      <c r="F271" s="67"/>
      <c r="G271" s="67"/>
      <c r="H271" s="67"/>
    </row>
    <row r="272" spans="1:8" ht="34.5" customHeight="1">
      <c r="A272" s="68" t="s">
        <v>13</v>
      </c>
      <c r="B272" s="68" t="s">
        <v>14</v>
      </c>
      <c r="C272" s="69" t="s">
        <v>15</v>
      </c>
      <c r="D272" s="70" t="s">
        <v>16</v>
      </c>
      <c r="E272" s="70"/>
      <c r="F272" s="70"/>
      <c r="G272" s="70"/>
      <c r="H272" s="70"/>
    </row>
    <row r="273" spans="1:8" ht="12.75" customHeight="1">
      <c r="A273" s="68"/>
      <c r="B273" s="68"/>
      <c r="C273" s="69"/>
      <c r="D273" s="70" t="s">
        <v>17</v>
      </c>
      <c r="E273" s="70" t="s">
        <v>18</v>
      </c>
      <c r="F273" s="70" t="s">
        <v>19</v>
      </c>
      <c r="G273" s="71" t="s">
        <v>20</v>
      </c>
      <c r="H273" s="70" t="s">
        <v>21</v>
      </c>
    </row>
    <row r="274" spans="1:8">
      <c r="A274" s="68"/>
      <c r="B274" s="68"/>
      <c r="C274" s="69"/>
      <c r="D274" s="70"/>
      <c r="E274" s="70"/>
      <c r="F274" s="70"/>
      <c r="G274" s="71"/>
      <c r="H274" s="70"/>
    </row>
    <row r="275" spans="1:8" ht="15.75">
      <c r="A275" s="13"/>
      <c r="B275" s="14" t="s">
        <v>22</v>
      </c>
      <c r="C275" s="15"/>
      <c r="D275" s="16"/>
      <c r="E275" s="16"/>
      <c r="F275" s="16"/>
      <c r="G275" s="17"/>
      <c r="H275" s="16"/>
    </row>
    <row r="276" spans="1:8" ht="15.75">
      <c r="A276" s="13">
        <v>3</v>
      </c>
      <c r="B276" s="18" t="s">
        <v>45</v>
      </c>
      <c r="C276" s="15" t="s">
        <v>46</v>
      </c>
      <c r="D276" s="16">
        <v>5.5</v>
      </c>
      <c r="E276" s="16">
        <v>8.5</v>
      </c>
      <c r="F276" s="16">
        <v>14.3</v>
      </c>
      <c r="G276" s="17">
        <v>155</v>
      </c>
      <c r="H276" s="16">
        <v>0.11</v>
      </c>
    </row>
    <row r="277" spans="1:8" ht="15.75">
      <c r="A277" s="31">
        <v>231</v>
      </c>
      <c r="B277" s="32" t="s">
        <v>140</v>
      </c>
      <c r="C277" s="33" t="s">
        <v>81</v>
      </c>
      <c r="D277" s="36">
        <v>29.8</v>
      </c>
      <c r="E277" s="36">
        <v>21.1</v>
      </c>
      <c r="F277" s="36">
        <v>28</v>
      </c>
      <c r="G277" s="37">
        <v>423</v>
      </c>
      <c r="H277" s="36">
        <v>0.6</v>
      </c>
    </row>
    <row r="278" spans="1:8" ht="15.75">
      <c r="A278" s="13">
        <v>395</v>
      </c>
      <c r="B278" s="18" t="s">
        <v>72</v>
      </c>
      <c r="C278" s="15">
        <v>180</v>
      </c>
      <c r="D278" s="25">
        <v>2.85</v>
      </c>
      <c r="E278" s="25">
        <v>2.41</v>
      </c>
      <c r="F278" s="25">
        <v>12.4</v>
      </c>
      <c r="G278" s="26">
        <v>83</v>
      </c>
      <c r="H278" s="25">
        <v>1.17</v>
      </c>
    </row>
    <row r="279" spans="1:8" ht="15.75">
      <c r="A279" s="13"/>
      <c r="B279" s="18" t="s">
        <v>29</v>
      </c>
      <c r="C279" s="15">
        <v>400</v>
      </c>
      <c r="D279" s="16">
        <f>SUM(D276:D278)</f>
        <v>38.15</v>
      </c>
      <c r="E279" s="16">
        <f>SUM(E276:E278)</f>
        <v>32.010000000000005</v>
      </c>
      <c r="F279" s="16">
        <f>SUM(F276:F278)</f>
        <v>54.699999999999996</v>
      </c>
      <c r="G279" s="15">
        <f>SUM(G276:G278)</f>
        <v>661</v>
      </c>
      <c r="H279" s="16">
        <f>SUM(H276:H278)</f>
        <v>1.88</v>
      </c>
    </row>
    <row r="280" spans="1:8" ht="15.75">
      <c r="A280" s="13"/>
      <c r="B280" s="14" t="s">
        <v>30</v>
      </c>
      <c r="C280" s="15"/>
      <c r="D280" s="16"/>
      <c r="E280" s="16"/>
      <c r="F280" s="16"/>
      <c r="G280" s="17"/>
      <c r="H280" s="16"/>
    </row>
    <row r="281" spans="1:8" ht="15.75">
      <c r="A281" s="13">
        <v>401</v>
      </c>
      <c r="B281" s="18" t="s">
        <v>141</v>
      </c>
      <c r="C281" s="15" t="s">
        <v>74</v>
      </c>
      <c r="D281" s="16">
        <v>2.8</v>
      </c>
      <c r="E281" s="16">
        <v>2.5</v>
      </c>
      <c r="F281" s="16">
        <v>17.600000000000001</v>
      </c>
      <c r="G281" s="17">
        <v>104</v>
      </c>
      <c r="H281" s="16">
        <v>0.9</v>
      </c>
    </row>
    <row r="282" spans="1:8" ht="15.75">
      <c r="A282" s="13"/>
      <c r="B282" s="18" t="s">
        <v>29</v>
      </c>
      <c r="C282" s="15">
        <v>110</v>
      </c>
      <c r="D282" s="16">
        <f>SUM(D281)</f>
        <v>2.8</v>
      </c>
      <c r="E282" s="16">
        <f>SUM(E281)</f>
        <v>2.5</v>
      </c>
      <c r="F282" s="16">
        <f>SUM(F281)</f>
        <v>17.600000000000001</v>
      </c>
      <c r="G282" s="17">
        <f>SUM(G281)</f>
        <v>104</v>
      </c>
      <c r="H282" s="16">
        <f>SUM(H281)</f>
        <v>0.9</v>
      </c>
    </row>
    <row r="283" spans="1:8" ht="15.75">
      <c r="A283" s="13"/>
      <c r="B283" s="14" t="s">
        <v>32</v>
      </c>
      <c r="C283" s="15"/>
      <c r="D283" s="16"/>
      <c r="E283" s="16"/>
      <c r="F283" s="16"/>
      <c r="G283" s="17"/>
      <c r="H283" s="16"/>
    </row>
    <row r="284" spans="1:8" ht="15.75">
      <c r="A284" s="13">
        <v>22</v>
      </c>
      <c r="B284" s="18" t="s">
        <v>142</v>
      </c>
      <c r="C284" s="13">
        <v>60</v>
      </c>
      <c r="D284" s="39">
        <v>0.82</v>
      </c>
      <c r="E284" s="39">
        <v>3.13</v>
      </c>
      <c r="F284" s="39">
        <v>5.14</v>
      </c>
      <c r="G284" s="15">
        <v>52</v>
      </c>
      <c r="H284" s="39">
        <v>7.2</v>
      </c>
    </row>
    <row r="285" spans="1:8" ht="15.75" customHeight="1">
      <c r="A285" s="31">
        <v>67</v>
      </c>
      <c r="B285" s="32" t="s">
        <v>143</v>
      </c>
      <c r="C285" s="33">
        <v>200</v>
      </c>
      <c r="D285" s="34">
        <v>1.3</v>
      </c>
      <c r="E285" s="34">
        <v>3.9</v>
      </c>
      <c r="F285" s="34">
        <v>6.8</v>
      </c>
      <c r="G285" s="35">
        <v>68</v>
      </c>
      <c r="H285" s="34">
        <v>14.7</v>
      </c>
    </row>
    <row r="286" spans="1:8" ht="15.75" customHeight="1">
      <c r="A286" s="51" t="s">
        <v>144</v>
      </c>
      <c r="B286" s="52" t="s">
        <v>145</v>
      </c>
      <c r="C286" s="48" t="s">
        <v>146</v>
      </c>
      <c r="D286" s="53">
        <v>11.6</v>
      </c>
      <c r="E286" s="53">
        <v>11.4</v>
      </c>
      <c r="F286" s="53">
        <v>12.9</v>
      </c>
      <c r="G286" s="21">
        <v>205</v>
      </c>
      <c r="H286" s="53">
        <v>3.45</v>
      </c>
    </row>
    <row r="287" spans="1:8" ht="15.75">
      <c r="A287" s="13">
        <v>376</v>
      </c>
      <c r="B287" s="18" t="s">
        <v>36</v>
      </c>
      <c r="C287" s="15">
        <v>180</v>
      </c>
      <c r="D287" s="39">
        <v>0.4</v>
      </c>
      <c r="E287" s="39">
        <v>0.02</v>
      </c>
      <c r="F287" s="16">
        <v>19</v>
      </c>
      <c r="G287" s="17">
        <v>78</v>
      </c>
      <c r="H287" s="39">
        <v>0.36</v>
      </c>
    </row>
    <row r="288" spans="1:8" ht="15.75">
      <c r="A288" s="13"/>
      <c r="B288" s="40" t="s">
        <v>37</v>
      </c>
      <c r="C288" s="15">
        <v>45</v>
      </c>
      <c r="D288" s="41">
        <v>3.2</v>
      </c>
      <c r="E288" s="41">
        <v>0.5</v>
      </c>
      <c r="F288" s="25">
        <v>20.3</v>
      </c>
      <c r="G288" s="26">
        <v>97</v>
      </c>
      <c r="H288" s="41">
        <v>0</v>
      </c>
    </row>
    <row r="289" spans="1:8" ht="15.75">
      <c r="A289" s="13"/>
      <c r="B289" s="18" t="s">
        <v>28</v>
      </c>
      <c r="C289" s="15">
        <v>25</v>
      </c>
      <c r="D289" s="25">
        <v>2</v>
      </c>
      <c r="E289" s="25">
        <v>0.5</v>
      </c>
      <c r="F289" s="25">
        <v>14.3</v>
      </c>
      <c r="G289" s="26">
        <v>70</v>
      </c>
      <c r="H289" s="25">
        <v>0</v>
      </c>
    </row>
    <row r="290" spans="1:8" ht="15.75">
      <c r="A290" s="13"/>
      <c r="B290" s="18" t="s">
        <v>29</v>
      </c>
      <c r="C290" s="15">
        <v>660</v>
      </c>
      <c r="D290" s="16">
        <f>SUM(D284:D289)</f>
        <v>19.32</v>
      </c>
      <c r="E290" s="16">
        <f>SUM(E284:E289)</f>
        <v>19.45</v>
      </c>
      <c r="F290" s="16">
        <f>SUM(F284:F289)</f>
        <v>78.44</v>
      </c>
      <c r="G290" s="15">
        <f>SUM(G284:G289)</f>
        <v>570</v>
      </c>
      <c r="H290" s="16">
        <f>SUM(H284:H289)</f>
        <v>25.709999999999997</v>
      </c>
    </row>
    <row r="291" spans="1:8" ht="15.75">
      <c r="A291" s="13"/>
      <c r="B291" s="14" t="s">
        <v>38</v>
      </c>
      <c r="C291" s="15"/>
      <c r="D291" s="16"/>
      <c r="E291" s="16"/>
      <c r="F291" s="16"/>
      <c r="G291" s="17"/>
      <c r="H291" s="16"/>
    </row>
    <row r="292" spans="1:8" ht="15.75">
      <c r="A292" s="13">
        <v>305</v>
      </c>
      <c r="B292" s="18" t="s">
        <v>107</v>
      </c>
      <c r="C292" s="15">
        <v>80</v>
      </c>
      <c r="D292" s="16">
        <v>12.92</v>
      </c>
      <c r="E292" s="16">
        <v>11.85</v>
      </c>
      <c r="F292" s="16">
        <v>13.46</v>
      </c>
      <c r="G292" s="17">
        <v>212</v>
      </c>
      <c r="H292" s="16">
        <v>0.73</v>
      </c>
    </row>
    <row r="293" spans="1:8" ht="15.75">
      <c r="A293" s="13">
        <v>137</v>
      </c>
      <c r="B293" s="18" t="s">
        <v>79</v>
      </c>
      <c r="C293" s="15">
        <v>150</v>
      </c>
      <c r="D293" s="16">
        <v>1.75</v>
      </c>
      <c r="E293" s="16">
        <v>5.64</v>
      </c>
      <c r="F293" s="16">
        <v>11.1</v>
      </c>
      <c r="G293" s="17">
        <v>102</v>
      </c>
      <c r="H293" s="16">
        <v>8.27</v>
      </c>
    </row>
    <row r="294" spans="1:8" ht="15.75">
      <c r="A294" s="13">
        <v>368</v>
      </c>
      <c r="B294" s="18" t="s">
        <v>83</v>
      </c>
      <c r="C294" s="15">
        <v>100</v>
      </c>
      <c r="D294" s="25">
        <v>0.4</v>
      </c>
      <c r="E294" s="25">
        <v>0.3</v>
      </c>
      <c r="F294" s="25">
        <v>10.3</v>
      </c>
      <c r="G294" s="26">
        <v>46</v>
      </c>
      <c r="H294" s="25">
        <v>5</v>
      </c>
    </row>
    <row r="295" spans="1:8" ht="15.75">
      <c r="A295" s="13">
        <v>393</v>
      </c>
      <c r="B295" s="18" t="s">
        <v>84</v>
      </c>
      <c r="C295" s="15" t="s">
        <v>85</v>
      </c>
      <c r="D295" s="16">
        <v>0.12</v>
      </c>
      <c r="E295" s="16">
        <v>0.02</v>
      </c>
      <c r="F295" s="16">
        <v>11.2</v>
      </c>
      <c r="G295" s="17">
        <v>45</v>
      </c>
      <c r="H295" s="16">
        <v>2.83</v>
      </c>
    </row>
    <row r="296" spans="1:8" ht="15.75">
      <c r="A296" s="13"/>
      <c r="B296" s="18" t="s">
        <v>28</v>
      </c>
      <c r="C296" s="15">
        <v>25</v>
      </c>
      <c r="D296" s="25">
        <v>2</v>
      </c>
      <c r="E296" s="25">
        <v>0.5</v>
      </c>
      <c r="F296" s="25">
        <v>14.3</v>
      </c>
      <c r="G296" s="26">
        <v>70</v>
      </c>
      <c r="H296" s="25">
        <v>0</v>
      </c>
    </row>
    <row r="297" spans="1:8" ht="15.75">
      <c r="A297" s="13"/>
      <c r="B297" s="18" t="s">
        <v>29</v>
      </c>
      <c r="C297" s="15">
        <v>542</v>
      </c>
      <c r="D297" s="16">
        <f>SUM(D292:D296)</f>
        <v>17.189999999999998</v>
      </c>
      <c r="E297" s="16">
        <f>SUM(E292:E296)</f>
        <v>18.309999999999999</v>
      </c>
      <c r="F297" s="16">
        <f>SUM(F292:F296)</f>
        <v>60.36</v>
      </c>
      <c r="G297" s="15">
        <f>SUM(G292:G296)</f>
        <v>475</v>
      </c>
      <c r="H297" s="16">
        <f>SUM(H292:H296)</f>
        <v>16.829999999999998</v>
      </c>
    </row>
    <row r="298" spans="1:8" ht="15.75">
      <c r="A298" s="13"/>
      <c r="B298" s="18"/>
      <c r="C298" s="15"/>
      <c r="D298" s="16"/>
      <c r="E298" s="16"/>
      <c r="F298" s="16"/>
      <c r="G298" s="17"/>
      <c r="H298" s="16"/>
    </row>
    <row r="299" spans="1:8" ht="18.75">
      <c r="A299" s="64"/>
      <c r="B299" s="42" t="s">
        <v>43</v>
      </c>
      <c r="C299" s="43">
        <f t="shared" ref="C299:H299" si="15">C279+C282+C290+C297</f>
        <v>1712</v>
      </c>
      <c r="D299" s="44">
        <f t="shared" si="15"/>
        <v>77.459999999999994</v>
      </c>
      <c r="E299" s="44">
        <f t="shared" si="15"/>
        <v>72.27000000000001</v>
      </c>
      <c r="F299" s="44">
        <f t="shared" si="15"/>
        <v>211.10000000000002</v>
      </c>
      <c r="G299" s="43">
        <f t="shared" si="15"/>
        <v>1810</v>
      </c>
      <c r="H299" s="44">
        <f t="shared" si="15"/>
        <v>45.319999999999993</v>
      </c>
    </row>
    <row r="300" spans="1:8" ht="12.75" customHeight="1">
      <c r="A300" s="67" t="s">
        <v>147</v>
      </c>
      <c r="B300" s="67"/>
      <c r="C300" s="67"/>
      <c r="D300" s="67"/>
      <c r="E300" s="67"/>
      <c r="F300" s="67"/>
      <c r="G300" s="67"/>
      <c r="H300" s="67"/>
    </row>
    <row r="301" spans="1:8">
      <c r="A301" s="67"/>
      <c r="B301" s="67"/>
      <c r="C301" s="67"/>
      <c r="D301" s="67"/>
      <c r="E301" s="67"/>
      <c r="F301" s="67"/>
      <c r="G301" s="67"/>
      <c r="H301" s="67"/>
    </row>
    <row r="302" spans="1:8" ht="12.75" customHeight="1">
      <c r="A302" s="68" t="s">
        <v>13</v>
      </c>
      <c r="B302" s="68" t="s">
        <v>14</v>
      </c>
      <c r="C302" s="69" t="s">
        <v>15</v>
      </c>
      <c r="D302" s="70" t="s">
        <v>16</v>
      </c>
      <c r="E302" s="70"/>
      <c r="F302" s="70"/>
      <c r="G302" s="70"/>
      <c r="H302" s="70"/>
    </row>
    <row r="303" spans="1:8" ht="12.75" customHeight="1">
      <c r="A303" s="68"/>
      <c r="B303" s="68"/>
      <c r="C303" s="69"/>
      <c r="D303" s="70" t="s">
        <v>17</v>
      </c>
      <c r="E303" s="70" t="s">
        <v>18</v>
      </c>
      <c r="F303" s="70" t="s">
        <v>19</v>
      </c>
      <c r="G303" s="71" t="s">
        <v>20</v>
      </c>
      <c r="H303" s="70" t="s">
        <v>21</v>
      </c>
    </row>
    <row r="304" spans="1:8" ht="29.25" customHeight="1">
      <c r="A304" s="68"/>
      <c r="B304" s="68"/>
      <c r="C304" s="69"/>
      <c r="D304" s="70"/>
      <c r="E304" s="70"/>
      <c r="F304" s="70"/>
      <c r="G304" s="71"/>
      <c r="H304" s="70"/>
    </row>
    <row r="305" spans="1:8" ht="15.75">
      <c r="A305" s="13"/>
      <c r="B305" s="14" t="s">
        <v>22</v>
      </c>
      <c r="C305" s="15"/>
      <c r="D305" s="16"/>
      <c r="E305" s="16"/>
      <c r="F305" s="16"/>
      <c r="G305" s="17"/>
      <c r="H305" s="16"/>
    </row>
    <row r="306" spans="1:8" ht="15.75">
      <c r="A306" s="13">
        <v>1</v>
      </c>
      <c r="B306" s="18" t="s">
        <v>67</v>
      </c>
      <c r="C306" s="15" t="s">
        <v>68</v>
      </c>
      <c r="D306" s="25">
        <v>2</v>
      </c>
      <c r="E306" s="25">
        <v>7.7</v>
      </c>
      <c r="F306" s="25">
        <v>14.4</v>
      </c>
      <c r="G306" s="26">
        <v>136</v>
      </c>
      <c r="H306" s="25">
        <v>0</v>
      </c>
    </row>
    <row r="307" spans="1:8" ht="15" customHeight="1">
      <c r="A307" s="13">
        <v>185</v>
      </c>
      <c r="B307" s="18" t="s">
        <v>148</v>
      </c>
      <c r="C307" s="15" t="s">
        <v>24</v>
      </c>
      <c r="D307" s="25">
        <v>4.59</v>
      </c>
      <c r="E307" s="25">
        <v>4.9000000000000004</v>
      </c>
      <c r="F307" s="25">
        <v>25.32</v>
      </c>
      <c r="G307" s="26">
        <v>164</v>
      </c>
      <c r="H307" s="25">
        <v>0</v>
      </c>
    </row>
    <row r="308" spans="1:8" ht="15.75">
      <c r="A308" s="13">
        <v>394</v>
      </c>
      <c r="B308" s="18" t="s">
        <v>27</v>
      </c>
      <c r="C308" s="15">
        <v>180</v>
      </c>
      <c r="D308" s="16">
        <v>2.67</v>
      </c>
      <c r="E308" s="16">
        <v>2.34</v>
      </c>
      <c r="F308" s="16">
        <v>12.3</v>
      </c>
      <c r="G308" s="17">
        <v>81</v>
      </c>
      <c r="H308" s="16">
        <v>1.2</v>
      </c>
    </row>
    <row r="309" spans="1:8" ht="15.75">
      <c r="A309" s="13"/>
      <c r="B309" s="18" t="s">
        <v>29</v>
      </c>
      <c r="C309" s="15">
        <v>420</v>
      </c>
      <c r="D309" s="16">
        <f>SUM(D306:D308)</f>
        <v>9.26</v>
      </c>
      <c r="E309" s="16">
        <f>SUM(E306:E308)</f>
        <v>14.940000000000001</v>
      </c>
      <c r="F309" s="16">
        <f>SUM(F306:F308)</f>
        <v>52.019999999999996</v>
      </c>
      <c r="G309" s="15">
        <f>SUM(G306:G308)</f>
        <v>381</v>
      </c>
      <c r="H309" s="16">
        <f>SUM(H306:H308)</f>
        <v>1.2</v>
      </c>
    </row>
    <row r="310" spans="1:8" ht="15.75">
      <c r="A310" s="13"/>
      <c r="B310" s="14" t="s">
        <v>30</v>
      </c>
      <c r="C310" s="15"/>
      <c r="D310" s="16"/>
      <c r="E310" s="16"/>
      <c r="F310" s="16"/>
      <c r="G310" s="17"/>
      <c r="H310" s="16"/>
    </row>
    <row r="311" spans="1:8" ht="15.75">
      <c r="A311" s="31"/>
      <c r="B311" s="32" t="s">
        <v>49</v>
      </c>
      <c r="C311" s="33">
        <v>100</v>
      </c>
      <c r="D311" s="36">
        <v>2.8</v>
      </c>
      <c r="E311" s="36">
        <v>3.2</v>
      </c>
      <c r="F311" s="36">
        <v>8.6</v>
      </c>
      <c r="G311" s="37">
        <v>74</v>
      </c>
      <c r="H311" s="36">
        <v>0</v>
      </c>
    </row>
    <row r="312" spans="1:8" ht="15.75">
      <c r="A312" s="13"/>
      <c r="B312" s="18" t="s">
        <v>29</v>
      </c>
      <c r="C312" s="15">
        <v>100</v>
      </c>
      <c r="D312" s="16">
        <f>SUM(D311)</f>
        <v>2.8</v>
      </c>
      <c r="E312" s="16">
        <f>SUM(E311)</f>
        <v>3.2</v>
      </c>
      <c r="F312" s="16">
        <f>SUM(F311)</f>
        <v>8.6</v>
      </c>
      <c r="G312" s="17">
        <f>SUM(G311)</f>
        <v>74</v>
      </c>
      <c r="H312" s="16">
        <f>SUM(H311)</f>
        <v>0</v>
      </c>
    </row>
    <row r="313" spans="1:8" ht="15.75">
      <c r="A313" s="13"/>
      <c r="B313" s="14" t="s">
        <v>32</v>
      </c>
      <c r="C313" s="15"/>
      <c r="D313" s="16"/>
      <c r="E313" s="16"/>
      <c r="F313" s="16"/>
      <c r="G313" s="17"/>
      <c r="H313" s="16"/>
    </row>
    <row r="314" spans="1:8" ht="15.75">
      <c r="A314" s="51">
        <v>45</v>
      </c>
      <c r="B314" s="52" t="s">
        <v>50</v>
      </c>
      <c r="C314" s="13">
        <v>60</v>
      </c>
      <c r="D314" s="25">
        <v>0.82</v>
      </c>
      <c r="E314" s="25">
        <v>3.7</v>
      </c>
      <c r="F314" s="25">
        <v>5.0999999999999996</v>
      </c>
      <c r="G314" s="56">
        <v>57</v>
      </c>
      <c r="H314" s="25">
        <v>6.2</v>
      </c>
    </row>
    <row r="315" spans="1:8" ht="15.75">
      <c r="A315" s="31">
        <v>85</v>
      </c>
      <c r="B315" s="32" t="s">
        <v>149</v>
      </c>
      <c r="C315" s="33" t="s">
        <v>134</v>
      </c>
      <c r="D315" s="34">
        <v>2.5</v>
      </c>
      <c r="E315" s="34">
        <v>3.4</v>
      </c>
      <c r="F315" s="34">
        <v>13.8</v>
      </c>
      <c r="G315" s="35">
        <v>96</v>
      </c>
      <c r="H315" s="34">
        <v>4.7</v>
      </c>
    </row>
    <row r="316" spans="1:8" ht="15.75">
      <c r="A316" s="13">
        <v>286</v>
      </c>
      <c r="B316" s="18" t="s">
        <v>150</v>
      </c>
      <c r="C316" s="15" t="s">
        <v>151</v>
      </c>
      <c r="D316" s="16">
        <v>9.6999999999999993</v>
      </c>
      <c r="E316" s="16">
        <v>12.9</v>
      </c>
      <c r="F316" s="16">
        <v>14.8</v>
      </c>
      <c r="G316" s="17">
        <v>200</v>
      </c>
      <c r="H316" s="16">
        <v>1.85</v>
      </c>
    </row>
    <row r="317" spans="1:8" ht="15.75">
      <c r="A317" s="51">
        <v>313</v>
      </c>
      <c r="B317" s="52" t="s">
        <v>152</v>
      </c>
      <c r="C317" s="48">
        <v>150</v>
      </c>
      <c r="D317" s="53">
        <v>8.6</v>
      </c>
      <c r="E317" s="53">
        <v>6.09</v>
      </c>
      <c r="F317" s="53">
        <v>38.64</v>
      </c>
      <c r="G317" s="21">
        <v>244</v>
      </c>
      <c r="H317" s="53">
        <v>0</v>
      </c>
    </row>
    <row r="318" spans="1:8" ht="15.75">
      <c r="A318" s="13">
        <v>399</v>
      </c>
      <c r="B318" s="18" t="s">
        <v>63</v>
      </c>
      <c r="C318" s="15">
        <v>180</v>
      </c>
      <c r="D318" s="25">
        <v>0.9</v>
      </c>
      <c r="E318" s="25">
        <v>0</v>
      </c>
      <c r="F318" s="25">
        <v>18.18</v>
      </c>
      <c r="G318" s="26">
        <v>76</v>
      </c>
      <c r="H318" s="25">
        <v>3.6</v>
      </c>
    </row>
    <row r="319" spans="1:8" ht="15.75">
      <c r="A319" s="13"/>
      <c r="B319" s="40" t="s">
        <v>37</v>
      </c>
      <c r="C319" s="15">
        <v>45</v>
      </c>
      <c r="D319" s="41">
        <v>3.2</v>
      </c>
      <c r="E319" s="41">
        <v>0.5</v>
      </c>
      <c r="F319" s="25">
        <v>20.3</v>
      </c>
      <c r="G319" s="26">
        <v>97</v>
      </c>
      <c r="H319" s="41">
        <v>0</v>
      </c>
    </row>
    <row r="320" spans="1:8" ht="15.75">
      <c r="A320" s="13"/>
      <c r="B320" s="18" t="s">
        <v>28</v>
      </c>
      <c r="C320" s="15">
        <v>25</v>
      </c>
      <c r="D320" s="25">
        <v>2</v>
      </c>
      <c r="E320" s="25">
        <v>0.5</v>
      </c>
      <c r="F320" s="25">
        <v>14.3</v>
      </c>
      <c r="G320" s="26">
        <v>70</v>
      </c>
      <c r="H320" s="25">
        <v>0</v>
      </c>
    </row>
    <row r="321" spans="1:8" ht="15.75">
      <c r="A321" s="13"/>
      <c r="B321" s="18" t="s">
        <v>29</v>
      </c>
      <c r="C321" s="15">
        <v>805</v>
      </c>
      <c r="D321" s="16">
        <f>SUM(D314:D320)</f>
        <v>27.719999999999995</v>
      </c>
      <c r="E321" s="16">
        <f>SUM(E314:E320)</f>
        <v>27.09</v>
      </c>
      <c r="F321" s="16">
        <f>SUM(F314:F320)</f>
        <v>125.12</v>
      </c>
      <c r="G321" s="15">
        <f>SUM(G314:G320)</f>
        <v>840</v>
      </c>
      <c r="H321" s="16">
        <f>SUM(H314:H320)</f>
        <v>16.350000000000001</v>
      </c>
    </row>
    <row r="322" spans="1:8" ht="15.75">
      <c r="A322" s="13"/>
      <c r="B322" s="14" t="s">
        <v>38</v>
      </c>
      <c r="C322" s="15"/>
      <c r="D322" s="16"/>
      <c r="E322" s="16"/>
      <c r="F322" s="16"/>
      <c r="G322" s="17"/>
      <c r="H322" s="16"/>
    </row>
    <row r="323" spans="1:8" ht="15.75">
      <c r="A323" s="13">
        <v>249</v>
      </c>
      <c r="B323" s="18" t="s">
        <v>153</v>
      </c>
      <c r="C323" s="46">
        <v>80</v>
      </c>
      <c r="D323" s="39">
        <v>15.2</v>
      </c>
      <c r="E323" s="39">
        <v>5.03</v>
      </c>
      <c r="F323" s="39">
        <v>2.1</v>
      </c>
      <c r="G323" s="15">
        <v>114</v>
      </c>
      <c r="H323" s="39">
        <v>0.64</v>
      </c>
    </row>
    <row r="324" spans="1:8" ht="15.75">
      <c r="A324" s="51">
        <v>321</v>
      </c>
      <c r="B324" s="52" t="s">
        <v>99</v>
      </c>
      <c r="C324" s="48">
        <v>150</v>
      </c>
      <c r="D324" s="23">
        <v>3.06</v>
      </c>
      <c r="E324" s="23">
        <v>4.8</v>
      </c>
      <c r="F324" s="23">
        <v>20.440000000000001</v>
      </c>
      <c r="G324" s="24">
        <v>137</v>
      </c>
      <c r="H324" s="23">
        <v>18.2</v>
      </c>
    </row>
    <row r="325" spans="1:8" ht="15.75">
      <c r="A325" s="31" t="s">
        <v>61</v>
      </c>
      <c r="B325" s="32" t="s">
        <v>109</v>
      </c>
      <c r="C325" s="33">
        <v>60</v>
      </c>
      <c r="D325" s="36">
        <v>0.42</v>
      </c>
      <c r="E325" s="36">
        <v>0</v>
      </c>
      <c r="F325" s="36">
        <v>1.1399999999999999</v>
      </c>
      <c r="G325" s="37">
        <v>7</v>
      </c>
      <c r="H325" s="36">
        <v>4.2</v>
      </c>
    </row>
    <row r="326" spans="1:8" ht="15.75">
      <c r="A326" s="13">
        <v>368</v>
      </c>
      <c r="B326" s="18" t="s">
        <v>42</v>
      </c>
      <c r="C326" s="15">
        <v>100</v>
      </c>
      <c r="D326" s="25">
        <v>0.4</v>
      </c>
      <c r="E326" s="25">
        <v>0.4</v>
      </c>
      <c r="F326" s="25">
        <v>9.8000000000000007</v>
      </c>
      <c r="G326" s="26">
        <v>44</v>
      </c>
      <c r="H326" s="25">
        <v>10</v>
      </c>
    </row>
    <row r="327" spans="1:8" ht="16.5" customHeight="1">
      <c r="A327" s="13" t="s">
        <v>57</v>
      </c>
      <c r="B327" s="18" t="s">
        <v>58</v>
      </c>
      <c r="C327" s="15">
        <v>180</v>
      </c>
      <c r="D327" s="16">
        <v>0</v>
      </c>
      <c r="E327" s="16">
        <v>0</v>
      </c>
      <c r="F327" s="16">
        <v>25</v>
      </c>
      <c r="G327" s="17">
        <v>101</v>
      </c>
      <c r="H327" s="16">
        <v>7</v>
      </c>
    </row>
    <row r="328" spans="1:8" ht="15.75">
      <c r="A328" s="13"/>
      <c r="B328" s="18" t="s">
        <v>28</v>
      </c>
      <c r="C328" s="15">
        <v>25</v>
      </c>
      <c r="D328" s="25">
        <v>2</v>
      </c>
      <c r="E328" s="25">
        <v>0.5</v>
      </c>
      <c r="F328" s="25">
        <v>14.3</v>
      </c>
      <c r="G328" s="26">
        <v>70</v>
      </c>
      <c r="H328" s="25">
        <v>0</v>
      </c>
    </row>
    <row r="329" spans="1:8" ht="15.75">
      <c r="A329" s="13"/>
      <c r="B329" s="18" t="s">
        <v>29</v>
      </c>
      <c r="C329" s="15">
        <f t="shared" ref="C329:H329" si="16">SUM(C323:C328)</f>
        <v>595</v>
      </c>
      <c r="D329" s="16">
        <f t="shared" si="16"/>
        <v>21.08</v>
      </c>
      <c r="E329" s="16">
        <f t="shared" si="16"/>
        <v>10.73</v>
      </c>
      <c r="F329" s="16">
        <f t="shared" si="16"/>
        <v>72.78</v>
      </c>
      <c r="G329" s="15">
        <f t="shared" si="16"/>
        <v>473</v>
      </c>
      <c r="H329" s="16">
        <f t="shared" si="16"/>
        <v>40.04</v>
      </c>
    </row>
    <row r="330" spans="1:8" ht="15.75">
      <c r="A330" s="13"/>
      <c r="B330" s="18"/>
      <c r="C330" s="15"/>
      <c r="D330" s="16"/>
      <c r="E330" s="16"/>
      <c r="F330" s="16"/>
      <c r="G330" s="17"/>
      <c r="H330" s="16"/>
    </row>
    <row r="331" spans="1:8" ht="15.75">
      <c r="A331" s="13"/>
      <c r="B331" s="42" t="s">
        <v>43</v>
      </c>
      <c r="C331" s="60">
        <f t="shared" ref="C331:H331" si="17">C309+C312+C321+C329</f>
        <v>1920</v>
      </c>
      <c r="D331" s="61">
        <f t="shared" si="17"/>
        <v>60.859999999999992</v>
      </c>
      <c r="E331" s="61">
        <f t="shared" si="17"/>
        <v>55.960000000000008</v>
      </c>
      <c r="F331" s="61">
        <f t="shared" si="17"/>
        <v>258.52</v>
      </c>
      <c r="G331" s="60">
        <f t="shared" si="17"/>
        <v>1768</v>
      </c>
      <c r="H331" s="61">
        <f t="shared" si="17"/>
        <v>57.59</v>
      </c>
    </row>
    <row r="332" spans="1:8" ht="15.75">
      <c r="A332" s="13"/>
      <c r="B332" s="42"/>
      <c r="C332" s="60"/>
      <c r="D332" s="44"/>
      <c r="E332" s="44"/>
      <c r="F332" s="44"/>
      <c r="G332" s="45"/>
      <c r="H332" s="44"/>
    </row>
    <row r="333" spans="1:8" ht="15.75">
      <c r="A333" s="13"/>
      <c r="B333" s="42" t="s">
        <v>154</v>
      </c>
      <c r="C333" s="43">
        <f t="shared" ref="C333:H333" si="18">C54+C86+C117+C147+C178+C208+C238+C270+C299+C331</f>
        <v>17903</v>
      </c>
      <c r="D333" s="44">
        <f t="shared" si="18"/>
        <v>662.10000000000014</v>
      </c>
      <c r="E333" s="44">
        <f t="shared" si="18"/>
        <v>574.94000000000005</v>
      </c>
      <c r="F333" s="44">
        <f t="shared" si="18"/>
        <v>2426.2700000000004</v>
      </c>
      <c r="G333" s="43">
        <f t="shared" si="18"/>
        <v>17609</v>
      </c>
      <c r="H333" s="44">
        <f t="shared" si="18"/>
        <v>610.9</v>
      </c>
    </row>
    <row r="334" spans="1:8" ht="15.75">
      <c r="A334" s="13"/>
      <c r="B334" s="42" t="s">
        <v>155</v>
      </c>
      <c r="C334" s="43">
        <f t="shared" ref="C334:H334" si="19">C333/10</f>
        <v>1790.3</v>
      </c>
      <c r="D334" s="44">
        <f t="shared" si="19"/>
        <v>66.210000000000008</v>
      </c>
      <c r="E334" s="44">
        <f t="shared" si="19"/>
        <v>57.494000000000007</v>
      </c>
      <c r="F334" s="44">
        <f t="shared" si="19"/>
        <v>242.62700000000004</v>
      </c>
      <c r="G334" s="43">
        <f t="shared" si="19"/>
        <v>1760.9</v>
      </c>
      <c r="H334" s="44">
        <f t="shared" si="19"/>
        <v>61.089999999999996</v>
      </c>
    </row>
    <row r="335" spans="1:8" ht="15.75">
      <c r="A335" s="65" t="s">
        <v>156</v>
      </c>
      <c r="B335" s="65"/>
      <c r="C335" s="65"/>
      <c r="D335" s="65"/>
      <c r="E335" s="65"/>
      <c r="F335" s="65"/>
      <c r="G335" s="65"/>
      <c r="H335" s="65"/>
    </row>
    <row r="336" spans="1:8" ht="15.95" customHeight="1">
      <c r="A336" s="66" t="s">
        <v>157</v>
      </c>
      <c r="B336" s="66"/>
      <c r="C336" s="66"/>
      <c r="D336" s="66"/>
      <c r="E336" s="66"/>
      <c r="F336" s="66"/>
      <c r="G336" s="66"/>
      <c r="H336" s="66"/>
    </row>
  </sheetData>
  <mergeCells count="115">
    <mergeCell ref="D4:G4"/>
    <mergeCell ref="D7:G7"/>
    <mergeCell ref="D8:G8"/>
    <mergeCell ref="B12:G12"/>
    <mergeCell ref="B13:G13"/>
    <mergeCell ref="B14:G14"/>
    <mergeCell ref="B15:G15"/>
    <mergeCell ref="D5:H5"/>
    <mergeCell ref="D6:H6"/>
    <mergeCell ref="B16:G16"/>
    <mergeCell ref="B17:G17"/>
    <mergeCell ref="B18:G18"/>
    <mergeCell ref="A26:H27"/>
    <mergeCell ref="A28:A30"/>
    <mergeCell ref="B28:B30"/>
    <mergeCell ref="C28:C30"/>
    <mergeCell ref="D28:H28"/>
    <mergeCell ref="D29:D30"/>
    <mergeCell ref="E29:E30"/>
    <mergeCell ref="F29:F30"/>
    <mergeCell ref="G29:G30"/>
    <mergeCell ref="H29:H30"/>
    <mergeCell ref="B19:G19"/>
    <mergeCell ref="A55:H56"/>
    <mergeCell ref="A57:A59"/>
    <mergeCell ref="B57:B59"/>
    <mergeCell ref="C57:C59"/>
    <mergeCell ref="D57:H57"/>
    <mergeCell ref="D58:D59"/>
    <mergeCell ref="E58:E59"/>
    <mergeCell ref="F58:F59"/>
    <mergeCell ref="G58:G59"/>
    <mergeCell ref="H58:H59"/>
    <mergeCell ref="A87:H88"/>
    <mergeCell ref="A89:A91"/>
    <mergeCell ref="B89:B91"/>
    <mergeCell ref="C89:C91"/>
    <mergeCell ref="D89:H89"/>
    <mergeCell ref="D90:D91"/>
    <mergeCell ref="E90:E91"/>
    <mergeCell ref="F90:F91"/>
    <mergeCell ref="G90:G91"/>
    <mergeCell ref="H90:H91"/>
    <mergeCell ref="A118:H119"/>
    <mergeCell ref="A120:A122"/>
    <mergeCell ref="B120:B122"/>
    <mergeCell ref="C120:C122"/>
    <mergeCell ref="D120:H120"/>
    <mergeCell ref="D121:D122"/>
    <mergeCell ref="E121:E122"/>
    <mergeCell ref="F121:F122"/>
    <mergeCell ref="G121:G122"/>
    <mergeCell ref="H121:H122"/>
    <mergeCell ref="A148:H149"/>
    <mergeCell ref="A150:A152"/>
    <mergeCell ref="B150:B152"/>
    <mergeCell ref="C150:C152"/>
    <mergeCell ref="D150:H150"/>
    <mergeCell ref="D151:D152"/>
    <mergeCell ref="E151:E152"/>
    <mergeCell ref="F151:F152"/>
    <mergeCell ref="G151:G152"/>
    <mergeCell ref="H151:H152"/>
    <mergeCell ref="A179:H180"/>
    <mergeCell ref="A181:A183"/>
    <mergeCell ref="B181:B183"/>
    <mergeCell ref="C181:C183"/>
    <mergeCell ref="D181:H181"/>
    <mergeCell ref="D182:D183"/>
    <mergeCell ref="E182:E183"/>
    <mergeCell ref="F182:F183"/>
    <mergeCell ref="G182:G183"/>
    <mergeCell ref="H182:H183"/>
    <mergeCell ref="A209:H210"/>
    <mergeCell ref="A211:A213"/>
    <mergeCell ref="B211:B213"/>
    <mergeCell ref="C211:C213"/>
    <mergeCell ref="D211:H211"/>
    <mergeCell ref="D212:D213"/>
    <mergeCell ref="E212:E213"/>
    <mergeCell ref="F212:F213"/>
    <mergeCell ref="G212:G213"/>
    <mergeCell ref="H212:H213"/>
    <mergeCell ref="A239:H240"/>
    <mergeCell ref="A241:A243"/>
    <mergeCell ref="B241:B243"/>
    <mergeCell ref="C241:C243"/>
    <mergeCell ref="D241:H241"/>
    <mergeCell ref="D242:D243"/>
    <mergeCell ref="E242:E243"/>
    <mergeCell ref="F242:F243"/>
    <mergeCell ref="G242:G243"/>
    <mergeCell ref="H242:H243"/>
    <mergeCell ref="A271:H271"/>
    <mergeCell ref="A272:A274"/>
    <mergeCell ref="B272:B274"/>
    <mergeCell ref="C272:C274"/>
    <mergeCell ref="D272:H272"/>
    <mergeCell ref="D273:D274"/>
    <mergeCell ref="E273:E274"/>
    <mergeCell ref="F273:F274"/>
    <mergeCell ref="G273:G274"/>
    <mergeCell ref="H273:H274"/>
    <mergeCell ref="A335:H335"/>
    <mergeCell ref="A336:H336"/>
    <mergeCell ref="A300:H301"/>
    <mergeCell ref="A302:A304"/>
    <mergeCell ref="B302:B304"/>
    <mergeCell ref="C302:C304"/>
    <mergeCell ref="D302:H302"/>
    <mergeCell ref="D303:D304"/>
    <mergeCell ref="E303:E304"/>
    <mergeCell ref="F303:F304"/>
    <mergeCell ref="G303:G304"/>
    <mergeCell ref="H303:H304"/>
  </mergeCells>
  <pageMargins left="0.70833333333333304" right="0.31527777777777799" top="0.55138888888888904" bottom="0.55138888888888904" header="0.51180555555555496" footer="0.51180555555555496"/>
  <pageSetup paperSize="9" scale="89" orientation="landscape" useFirstPageNumber="1" horizontalDpi="300" verticalDpi="300" r:id="rId1"/>
  <rowBreaks count="10" manualBreakCount="10">
    <brk id="25" max="16383" man="1"/>
    <brk id="54" max="16383" man="1"/>
    <brk id="86" max="16383" man="1"/>
    <brk id="117" max="16383" man="1"/>
    <brk id="147" max="16383" man="1"/>
    <brk id="178" max="16383" man="1"/>
    <brk id="208" max="16383" man="1"/>
    <brk id="238" max="16383" man="1"/>
    <brk id="270" max="16383" man="1"/>
    <brk id="2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r.solonitsyna</cp:lastModifiedBy>
  <cp:revision>51</cp:revision>
  <cp:lastPrinted>2023-12-12T12:13:05Z</cp:lastPrinted>
  <dcterms:created xsi:type="dcterms:W3CDTF">2019-03-25T13:57:39Z</dcterms:created>
  <dcterms:modified xsi:type="dcterms:W3CDTF">2023-12-12T12:14:09Z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